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81" windowWidth="12120" windowHeight="9120" activeTab="1"/>
  </bookViews>
  <sheets>
    <sheet name="График дневное " sheetId="1" r:id="rId1"/>
    <sheet name="План дневное" sheetId="2" r:id="rId2"/>
  </sheets>
  <definedNames>
    <definedName name="_xlnm.Print_Area" localSheetId="0">'График дневное '!$A$1:$AC$47</definedName>
    <definedName name="_xlnm.Print_Area" localSheetId="1">'План дневное'!$A$1:$U$85</definedName>
  </definedNames>
  <calcPr fullCalcOnLoad="1"/>
</workbook>
</file>

<file path=xl/sharedStrings.xml><?xml version="1.0" encoding="utf-8"?>
<sst xmlns="http://schemas.openxmlformats.org/spreadsheetml/2006/main" count="374" uniqueCount="238">
  <si>
    <t>1 курс</t>
  </si>
  <si>
    <t>Курсы</t>
  </si>
  <si>
    <t>=</t>
  </si>
  <si>
    <t>Қ</t>
  </si>
  <si>
    <t>Ұ</t>
  </si>
  <si>
    <t>Ш</t>
  </si>
  <si>
    <t>Ж</t>
  </si>
  <si>
    <t>Ғылыми кеңестің</t>
  </si>
  <si>
    <t xml:space="preserve">атындағы Қостанай </t>
  </si>
  <si>
    <t xml:space="preserve"> ОҚУ ЖОСПАРЫ  / УЧЕБНЫЙ ПЛАН</t>
  </si>
  <si>
    <t>ақпан / февраль</t>
  </si>
  <si>
    <t>наурыз / март</t>
  </si>
  <si>
    <t>теориялық оқыту / теоретическое обучение</t>
  </si>
  <si>
    <t>емтихан сессиясы / экзаменационная сессия</t>
  </si>
  <si>
    <t>демалыс / каникулы</t>
  </si>
  <si>
    <t>жазғы семестр / летний семестр</t>
  </si>
  <si>
    <t>шолу дәрістері / обзорные лекции</t>
  </si>
  <si>
    <t>сәуір / апрель</t>
  </si>
  <si>
    <t>мамыр / май</t>
  </si>
  <si>
    <t>маусым / июнь</t>
  </si>
  <si>
    <t>шілде / июль</t>
  </si>
  <si>
    <t>тамыз / август</t>
  </si>
  <si>
    <t>1. Оқу үрдісінің графигі / График учебного процесса</t>
  </si>
  <si>
    <t xml:space="preserve">2 курс </t>
  </si>
  <si>
    <t xml:space="preserve">№__хаттамасымен___.____.20__  ж. </t>
  </si>
  <si>
    <t>Барлығы / Всего</t>
  </si>
  <si>
    <t>Барлық ауд. сағаты/ Всего ауд. часов</t>
  </si>
  <si>
    <t>практ. сабақ / практ. занят</t>
  </si>
  <si>
    <t>Ауд. жұмыс / Ауд.работа</t>
  </si>
  <si>
    <t>оның ішінде /        в том числе</t>
  </si>
  <si>
    <t>Бақылау нысаны / Форма контроля</t>
  </si>
  <si>
    <t>Курстық жұмыс/                                      Курсовая работа</t>
  </si>
  <si>
    <t>зерт. (студ) сабақ / лаб. (студ.) занят.</t>
  </si>
  <si>
    <t>Емтихан / Экзамен</t>
  </si>
  <si>
    <t>Кеңес төрағасы</t>
  </si>
  <si>
    <t>қаңтар / январь</t>
  </si>
  <si>
    <t>ұйымдастыру іс-шаралары / организационные мероприятия</t>
  </si>
  <si>
    <t>1 кезең</t>
  </si>
  <si>
    <t>2 кезең</t>
  </si>
  <si>
    <t>3 кезең</t>
  </si>
  <si>
    <t>4 кезең</t>
  </si>
  <si>
    <t>Кезеңдегі апталар / Недель в периоде</t>
  </si>
  <si>
    <t>ЖОО-дан кейінгі білім (магистратура)</t>
  </si>
  <si>
    <t>послевузовское образование (магистратура)</t>
  </si>
  <si>
    <t>мамандығы</t>
  </si>
  <si>
    <t>::</t>
  </si>
  <si>
    <t>Ғ</t>
  </si>
  <si>
    <t xml:space="preserve">қатар жүргізілетін сабақ түрлері / виды занятий, проводящихся параллельно </t>
  </si>
  <si>
    <t>П</t>
  </si>
  <si>
    <t>КЕ</t>
  </si>
  <si>
    <t>кешенді емтихан / комплексный экзамен</t>
  </si>
  <si>
    <t>ЗП</t>
  </si>
  <si>
    <t>МӨЖ   /   СРМ</t>
  </si>
  <si>
    <t>МОӨЖ  /  СРМП</t>
  </si>
  <si>
    <t>зерттеу практикасы / исследовательская практика</t>
  </si>
  <si>
    <t>қараша / ноябрь</t>
  </si>
  <si>
    <t>P</t>
  </si>
  <si>
    <t>магистрлік диссертацияны қорғау / защита магистерской диссертации</t>
  </si>
  <si>
    <t>Кредит саны /                                                                Число кредитов</t>
  </si>
  <si>
    <t>Психология / Психология / Psychology</t>
  </si>
  <si>
    <t>Курс және академиялық кезең бойынша кредиттердің бөлінуі /                                                                             Распределение кредитов по академическим периодам</t>
  </si>
  <si>
    <t>Келісілді / Согласовано</t>
  </si>
  <si>
    <t>Комитет по учебным планам и программам</t>
  </si>
  <si>
    <t>Оқу  жоспары және бағдарламалары жөніндегі комитет /</t>
  </si>
  <si>
    <t xml:space="preserve">"А. Байтұрсынов   </t>
  </si>
  <si>
    <t>/Ғ</t>
  </si>
  <si>
    <t>/Ғ/П</t>
  </si>
  <si>
    <t>Педагогикалық практикасы / Педагогическая практика / Pedagogical practice</t>
  </si>
  <si>
    <t>Зерттеу практикасы / Исследовательская практика / Research practice</t>
  </si>
  <si>
    <t xml:space="preserve">Кешенді емтихан / Комплексный экзамен / Complex examinations </t>
  </si>
  <si>
    <t>Құрастырды / Разработал:</t>
  </si>
  <si>
    <t>2. Оқу үрдісінің жоспары / План учебного процесса</t>
  </si>
  <si>
    <r>
      <t>Бекітілген</t>
    </r>
    <r>
      <rPr>
        <b/>
        <sz val="8"/>
        <rFont val="Arial Unicode MS"/>
        <family val="2"/>
      </rPr>
      <t xml:space="preserve">  </t>
    </r>
  </si>
  <si>
    <r>
      <t xml:space="preserve">дайындық бағыты </t>
    </r>
    <r>
      <rPr>
        <sz val="8"/>
        <rFont val="Arial Unicode MS"/>
        <family val="2"/>
      </rPr>
      <t xml:space="preserve">ғылыми және педагогикалық                                                                                                           </t>
    </r>
  </si>
  <si>
    <r>
      <t xml:space="preserve">по направлению подготовки </t>
    </r>
    <r>
      <rPr>
        <sz val="8"/>
        <rFont val="Arial Unicode MS"/>
        <family val="2"/>
      </rPr>
      <t>научное и педагогическое</t>
    </r>
  </si>
  <si>
    <r>
      <t xml:space="preserve">оқу нысаны </t>
    </r>
    <r>
      <rPr>
        <sz val="8"/>
        <rFont val="Arial Unicode MS"/>
        <family val="2"/>
      </rPr>
      <t>күндізгі</t>
    </r>
  </si>
  <si>
    <r>
      <t>форма обучения</t>
    </r>
    <r>
      <rPr>
        <sz val="8"/>
        <rFont val="Arial Unicode MS"/>
        <family val="2"/>
      </rPr>
      <t xml:space="preserve"> очная</t>
    </r>
  </si>
  <si>
    <r>
      <t>срок обучения</t>
    </r>
    <r>
      <rPr>
        <sz val="8"/>
        <rFont val="Arial Unicode MS"/>
        <family val="2"/>
      </rPr>
      <t xml:space="preserve"> 2 года</t>
    </r>
  </si>
  <si>
    <t>қырқүйек / сентябрь</t>
  </si>
  <si>
    <t>қазан / октябрь</t>
  </si>
  <si>
    <t>желтоқсан / декабрь</t>
  </si>
  <si>
    <t>ECTS</t>
  </si>
  <si>
    <t>БП/МК      БД/ОК</t>
  </si>
  <si>
    <t>Жалпы 1 модуль  бойынша / Итого по 1 модулю</t>
  </si>
  <si>
    <t>Жалпы 2 модуль  бойынша / Итого по 2 модулю</t>
  </si>
  <si>
    <t>Жалпы 3 модуль  бойынша / Итого по 3 модулю</t>
  </si>
  <si>
    <t>Жалпы 4 модуль  бойынша / Итого по 4 модулю</t>
  </si>
  <si>
    <t>Жалпы 5 модуль  бойынша / Итого по 5 модулю</t>
  </si>
  <si>
    <t>∑</t>
  </si>
  <si>
    <t xml:space="preserve">Оқу жоспары бойынша барлығы / Итого по учебному плану </t>
  </si>
  <si>
    <t>БП/ТК      БД/КВ</t>
  </si>
  <si>
    <t>ОҚТ/ДВО</t>
  </si>
  <si>
    <t>ҒЖООКББ бастығы / Начальник УНиПО_____________  А.Коваль</t>
  </si>
  <si>
    <t>Теориялық оқыту бойынша барлығы / Итого по теоретическому обучению</t>
  </si>
  <si>
    <t>1,23,4</t>
  </si>
  <si>
    <t>Белгілеулер / Обозначения:</t>
  </si>
  <si>
    <t>мемлекеттік университеті" РМК</t>
  </si>
  <si>
    <r>
      <t xml:space="preserve">оқу мерзімі   </t>
    </r>
    <r>
      <rPr>
        <sz val="8"/>
        <rFont val="Arial Unicode MS"/>
        <family val="2"/>
      </rPr>
      <t xml:space="preserve">  2 жыл</t>
    </r>
  </si>
  <si>
    <t>магистранттың ғылыми-зерттеу  жұмысы / НИР магистранта</t>
  </si>
  <si>
    <t>ОМinv_01</t>
  </si>
  <si>
    <t>MSinv_02</t>
  </si>
  <si>
    <t>MSinv_03</t>
  </si>
  <si>
    <t>MSv_04</t>
  </si>
  <si>
    <t>MSv_05</t>
  </si>
  <si>
    <t>MSinv_08</t>
  </si>
  <si>
    <t>Кәсіби практикалар /Профессион.практики</t>
  </si>
  <si>
    <t>Қорытынды аттестация / Итоговая аттестация</t>
  </si>
  <si>
    <t xml:space="preserve">КП/МК      ПД/ОК     </t>
  </si>
  <si>
    <t>БП/ТК       БД/КВ</t>
  </si>
  <si>
    <t xml:space="preserve">КП/ТК       ПД/КВ </t>
  </si>
  <si>
    <t xml:space="preserve">КП/ТК ПД/КВ </t>
  </si>
  <si>
    <t>Педагогика / Педагогика / Pedagogy</t>
  </si>
  <si>
    <t xml:space="preserve">                                               ОҚТ мен ҚА бойынша барлығы/ Итого по ДВО и ИА</t>
  </si>
  <si>
    <t>Цикл/Компонент/Семестр</t>
  </si>
  <si>
    <t>МҒЗЖ, магистрлік диссертацияны орындаумен қоса  / НИРМ,  включая выполнение маг. диссертации</t>
  </si>
  <si>
    <t>Оқу жоспары бойынша барлығы / Итого по уч. плану</t>
  </si>
  <si>
    <t>Магистранттың  жұмыс уақытының бюджеті, сағат бойынша  / Бюджет рабочего времени магистранта в часах</t>
  </si>
  <si>
    <t>6М050700-Менеджмент</t>
  </si>
  <si>
    <r>
      <t xml:space="preserve">специальность </t>
    </r>
    <r>
      <rPr>
        <sz val="8"/>
        <rFont val="Arial Unicode MS"/>
        <family val="2"/>
      </rPr>
      <t xml:space="preserve"> 6М050700-Менеджмент</t>
    </r>
    <r>
      <rPr>
        <b/>
        <sz val="8"/>
        <rFont val="Arial Unicode MS"/>
        <family val="2"/>
      </rPr>
      <t xml:space="preserve"> </t>
    </r>
  </si>
  <si>
    <t>по специальности 6М050700-Менеджмент</t>
  </si>
  <si>
    <t xml:space="preserve"> Ұйымның қағидасы/Теория организации/ Оrganisation theory</t>
  </si>
  <si>
    <t>Қазіргі менеджмент / Современный менеджмент / Modern management</t>
  </si>
  <si>
    <t>Іскерлік әкімшілік /Деловое администрирование/Business administration</t>
  </si>
  <si>
    <t xml:space="preserve">Баға және баға орнату/ Цены и ценообразование/ Pricis and pricing </t>
  </si>
  <si>
    <t>Корпоративтік басқару / Корпоративное управление /Corporative management</t>
  </si>
  <si>
    <t>Коммуникационный  менеджмент/ Коммуникациялық менеджмент/  Communications management</t>
  </si>
  <si>
    <t>Брэнд-менеджмент /Вrand Management</t>
  </si>
  <si>
    <t>Төраға / Председатель ________________________М.Уакпаева</t>
  </si>
  <si>
    <t>Агроөнеркәсіптік менеджмент /Агропромышленный менеджмент/ Аgricultural менеджмент</t>
  </si>
  <si>
    <t xml:space="preserve">Логистика/ Logistics  </t>
  </si>
  <si>
    <t>Муниципалдық менеджмент / Муниципальный менеджмент /Мunicipal management</t>
  </si>
  <si>
    <t xml:space="preserve">Инновациялық басқару/Управление инновациями /  Management of innovations  </t>
  </si>
  <si>
    <t>Басқарушылық шешімдер / Управленческие решения / Management decisions</t>
  </si>
  <si>
    <t>Мемлекеттік жоспарлау жүйесі / Система государственного планирования / The system of state planning</t>
  </si>
  <si>
    <t>Бюджеттік жоспарлау және болжау / Бюджетное планирование и прогнозирование / Budgeting and Forecasting</t>
  </si>
  <si>
    <t>ОMv_06</t>
  </si>
  <si>
    <t>MSinv_07</t>
  </si>
  <si>
    <t>GTF / IFN / HPhS 5201</t>
  </si>
  <si>
    <t>ShT / IYa / FL 5202</t>
  </si>
  <si>
    <t>SM 5301</t>
  </si>
  <si>
    <t>BМ 6307</t>
  </si>
  <si>
    <t>SM / TM 6308</t>
  </si>
  <si>
    <t>Log  5304</t>
  </si>
  <si>
    <t>IB/UI/MI   6305</t>
  </si>
  <si>
    <t>АM  6306</t>
  </si>
  <si>
    <t>МM  6308</t>
  </si>
  <si>
    <t>BSh / UR / MD 5304</t>
  </si>
  <si>
    <t>BZhB / BPP / BF 6306</t>
  </si>
  <si>
    <t>MKZhBKP / PUDSGS / PMAPS 6308</t>
  </si>
  <si>
    <t>Ped 5203</t>
  </si>
  <si>
    <t>Psi / Psy 5204</t>
  </si>
  <si>
    <t>Стратегиялық менеджмент / Стратегический менеджмент / Strategic Management</t>
  </si>
  <si>
    <t>MZhZh / SGP / SSP 6305</t>
  </si>
  <si>
    <t>SM 5302</t>
  </si>
  <si>
    <t>2 Стратегиялық менеджмент / Стратегический менеджмент 2 / Strategic Management 2</t>
  </si>
  <si>
    <t>Азаматтық және азаматтық іс жүргізу құқығының теориясы мен практикасы / Теория и практика гражданского и гражданско - процессуального законодательства / Theory and practice of civil and civil procedural law</t>
  </si>
  <si>
    <t>IA / DA / BA 5206</t>
  </si>
  <si>
    <t>UK/TO/OT 5207</t>
  </si>
  <si>
    <t xml:space="preserve">КП/МК     ПД/ОК   </t>
  </si>
  <si>
    <t xml:space="preserve">КП/ТК      ПД/КВ </t>
  </si>
  <si>
    <t>KM/SM/MM 5205</t>
  </si>
  <si>
    <t>ВВО / CC / PP 5304</t>
  </si>
  <si>
    <t>UZ/ShB/CM 6305</t>
  </si>
  <si>
    <t>Ғылым тарихы мен философиясы / История и философия науки /  History and Philosophy of science</t>
  </si>
  <si>
    <t>Шетел тілі (кәсiби) / Иностранный язык (профессиональный) / Foreign Language (professional)</t>
  </si>
  <si>
    <t>_____________________Х.Валиев</t>
  </si>
  <si>
    <t>Декан / Декан    ________________________________  Е.Васильчук</t>
  </si>
  <si>
    <t>дәріс / лекции</t>
  </si>
  <si>
    <t>КВ/KU /CM 6303</t>
  </si>
  <si>
    <t>KM / CM 6306</t>
  </si>
  <si>
    <t>Сауда менеджменті /Торговый менеджмент/Trading management</t>
  </si>
  <si>
    <t>KSAOKAN/AOPBSRK/AFFSNRK 6307</t>
  </si>
  <si>
    <t>AAIZhKTP / TPGGPZ / TPCCPL 6307</t>
  </si>
  <si>
    <t>ҚА / ИА</t>
  </si>
  <si>
    <r>
      <t>мамандық топтары бойынша</t>
    </r>
    <r>
      <rPr>
        <sz val="8"/>
        <rFont val="Arial Unicode MS"/>
        <family val="2"/>
      </rPr>
      <t xml:space="preserve"> - әлеуметтік ғылымдар, экономика және бизнес</t>
    </r>
  </si>
  <si>
    <t>ҚР БҒМ 05.07.2016ж. №425 бұйрығымен бекітілген Типтік оқу жоспары  негізінде жасалған / Разработан на основе Типового учебного плана, утвержденного приказом МОН РК №425 от 05.07.2016г.</t>
  </si>
  <si>
    <t>Оқудың басталуы 2017-2018 оқу жылы / Начало обучения 2017-2018 учебный год</t>
  </si>
  <si>
    <r>
      <t>Присуждаемая степень</t>
    </r>
    <r>
      <rPr>
        <sz val="8"/>
        <rFont val="Arial Unicode MS"/>
        <family val="2"/>
      </rPr>
      <t xml:space="preserve"> магистр экономических наук</t>
    </r>
  </si>
  <si>
    <r>
      <t xml:space="preserve">Берілетін дәрежесі  </t>
    </r>
    <r>
      <rPr>
        <sz val="8"/>
        <rFont val="Arial Unicode MS"/>
        <family val="2"/>
      </rPr>
      <t>6М050700-Менеджмент мамандығы бойынша экономика ғылымдарының магистрі</t>
    </r>
  </si>
  <si>
    <t>Ғ/Ж</t>
  </si>
  <si>
    <t>Р</t>
  </si>
  <si>
    <t xml:space="preserve">    /</t>
  </si>
  <si>
    <t xml:space="preserve">педагогикалық  практика / педагогическая </t>
  </si>
  <si>
    <t>практика</t>
  </si>
  <si>
    <t>магистрлік диссертацияны рәсімдеу /оформление  магистерской диссертации</t>
  </si>
  <si>
    <t>Экономикалық факультеті</t>
  </si>
  <si>
    <t xml:space="preserve">Пән / Дисциплина 1 </t>
  </si>
  <si>
    <t>Пән / Дисциплина 2</t>
  </si>
  <si>
    <t>ОӘБ бастығы / Начальник УМУ __________ Т.Чехова</t>
  </si>
  <si>
    <t xml:space="preserve">___._____.2017  ж/г. </t>
  </si>
  <si>
    <t xml:space="preserve"> ___._____.2017 ж/г. </t>
  </si>
  <si>
    <t xml:space="preserve"> ___._____.20 17  ж/г. </t>
  </si>
  <si>
    <t>____._________2017 ж/г.</t>
  </si>
  <si>
    <t>Қазақстанның солтүстік аймақтардағы өнеркәсіптік қауіпсіздіктің аграрлық - экономикалық негіздері / Аграрно-экономические основы продовольственной безопасности северного региона Казахстана /  Agro - economic foundations of food security of the northern region of Kazakhstan</t>
  </si>
  <si>
    <t xml:space="preserve"> </t>
  </si>
  <si>
    <t xml:space="preserve">  KBT / SUA / MMA 6307</t>
  </si>
  <si>
    <t>LAT / ITL 6308</t>
  </si>
  <si>
    <t>Логистикадағы ақпараттық технологиялар / Информационные технологии в логистике / Information technology in logistics</t>
  </si>
  <si>
    <t>KL/TL 5304</t>
  </si>
  <si>
    <t>Көлік логистикасы / Транспортная логистика / Transport logistics</t>
  </si>
  <si>
    <t>KSh/SH/W-hE 6305</t>
  </si>
  <si>
    <t>Қойма шаруашылығы / Складское хозяйство / Ware-house economy</t>
  </si>
  <si>
    <t>LIBAKE / IOULI / IMSLI 6306</t>
  </si>
  <si>
    <t>Логистикалық инфраструктураны  басқару ақпараттық қамтамасыз ету / Информационное обеспечение управления логистической инфраструктурой /  Information management software logistics infrastructure</t>
  </si>
  <si>
    <r>
      <t>по группе специальностей</t>
    </r>
    <r>
      <rPr>
        <sz val="8"/>
        <rFont val="Arial Unicode MS"/>
        <family val="2"/>
      </rPr>
      <t xml:space="preserve"> - социальные науки, экономика и бизнес</t>
    </r>
  </si>
  <si>
    <r>
      <t xml:space="preserve">Шығындарды басқару/ Управление затратами /  Cost management </t>
    </r>
    <r>
      <rPr>
        <b/>
        <sz val="14"/>
        <rFont val="Arial"/>
        <family val="2"/>
      </rPr>
      <t xml:space="preserve"> </t>
    </r>
  </si>
  <si>
    <t>Магистрлік диссертацияны орындауды қоса есептегендегі, МҒЗЖ  / НИРМ,  включая выполнение магистерской диссертации  / Research work of a student, including  writing of Master's thesis</t>
  </si>
  <si>
    <t>Жалпы вариативтік модуль бойынша / Итого по вариативному модулю</t>
  </si>
  <si>
    <t>Мемлекеттік қызмет жүйесіндегі басқарушылық қызметтің психологиясы / Психология управленческой деятельности в системе государственной службы / Psychology of management activities in the public service</t>
  </si>
  <si>
    <t>Қазіргі басқарушылық талдау/ Современный управленческий анализ / Modern management analysis</t>
  </si>
  <si>
    <t>Магистрлік диссертацияны рәсімдеу және қорғау / Оформление и защита магистерской диссертации / Writing and defending Master's thesis</t>
  </si>
  <si>
    <t>Модуль коды /       Код  модуля /Modules code</t>
  </si>
  <si>
    <t>Модуль атауы /             Наименование  модуля / Title of module</t>
  </si>
  <si>
    <t>Цикл /              Компонент    /Cycle / Component</t>
  </si>
  <si>
    <t>Пән коды/                      Код дисциплины                   / Code of discipline</t>
  </si>
  <si>
    <t xml:space="preserve">  Пән атауы /                                                                                                                                                                    Наименование дисциплины/                       Title of discipline</t>
  </si>
  <si>
    <t>Теориялық оқыту / Теоретическое обучение  / Theoretical education</t>
  </si>
  <si>
    <t xml:space="preserve"> Жалпы модульдер / Общие модули / General modules</t>
  </si>
  <si>
    <t>Жалпы кәсіби пәндер/Общие профессиональные дисциплины / General professional disciplines</t>
  </si>
  <si>
    <t>Мамандық модульдері / Модули специальности / Modules of specialties</t>
  </si>
  <si>
    <t>Стратегиялық басқару / Стратегическое управление / Strategic management</t>
  </si>
  <si>
    <t>Корпоративті басқару жүйесі / Система корпоративного управления / Corporate management system</t>
  </si>
  <si>
    <t>Білім беру бағдарламаларының  модульдері  (магистрант ұсынылған төрт баламалы білім беру бағдарламаларының бірін таңдайды) /                                                                                                                                            Модули образовательных программ (магистрант выбирает одну из 4-х представленных альтернативных образовательных программ) / Modules of educational programs (undergraduate chooses one of the 4 alternative educational programs presented)</t>
  </si>
  <si>
    <t>1 "Сауда менеджменті" білім беру бағдарламасының модульдері / Модули  образовательной программы 1 «Торговый  менеджмент» / Modules of the educational program 1 "Trade Management"</t>
  </si>
  <si>
    <t>Шығындарды басқару / Управление затратами и ценообразование/ Cost Management and Pricing</t>
  </si>
  <si>
    <t>Саудалық қызметті ұйымдастыру / Организация торговой деятельности / Organization of trading activities</t>
  </si>
  <si>
    <t>2 "Аграрлық менеджмент" білім беру бағдарламасының модульдері / Модули  образовательной программы 2  "Аграрный   менеджмент" / Modules of the educational program 2 "Agricultural Management"</t>
  </si>
  <si>
    <t>Инновациялық жүйелереді басқару / Управление инновационными системами / Innovation Systems Management</t>
  </si>
  <si>
    <t>Агроөнеркәсіптік кешенді басқару / Управление агропромышленным комплексом / Management of the agro-industrial complex</t>
  </si>
  <si>
    <t>3 "Мемлекеттік менеджменті" білім беру бағдарламасының модульдері / Модули  образовательной программы 3  "Государственный менеджмент" / Modules of the educational program 3 "State Management"</t>
  </si>
  <si>
    <t>Мемлекеттік жоспарплау жөне болжау / Государственное планирование и прогнозировние / State planning and forecasting</t>
  </si>
  <si>
    <t>Мемлекеттік қызметті басқару құқықтық жөне психологиялық аспектілері / Правовые и психологические аспекты управления в государственном управлении / Legal and psychological aspects of management in public administration</t>
  </si>
  <si>
    <t>4 "Логистикалық менеджменті" білім беру бағдарламасының модульдері / Модули  образовательной программы 4  "Логистический менеджмент" / Modules of the educational program 4 "Logistic management"</t>
  </si>
  <si>
    <t>Функционалдық логистика / Функиональная логистика / Functional Logistics</t>
  </si>
  <si>
    <t>Логистиканы ақпараттық және аналитикалық қамтамасыз ету / Информационное и аналитическое обеспечение логистики / Information and analytical logistics support</t>
  </si>
  <si>
    <t>Вариативтік модуль / Вариативный модуль / Elective module</t>
  </si>
  <si>
    <t>Қорытынды аттестация / Итоговая  аттестация / Final examination</t>
  </si>
  <si>
    <t>Кәсіби практикалар / Профессиональные практики / Professional practices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</si>
</sst>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"/>
    <numFmt numFmtId="184" formatCode="0.#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00000"/>
    <numFmt numFmtId="189" formatCode="0,&quot; + 1&quot;"/>
    <numFmt numFmtId="190" formatCode="\2\7&quot; + 1&quot;"/>
    <numFmt numFmtId="191" formatCode="\2\4&quot; + 1&quot;"/>
    <numFmt numFmtId="192" formatCode="\+0\+"/>
    <numFmt numFmtId="193" formatCode="\+\ 0,\+"/>
    <numFmt numFmtId="194" formatCode="\+\ 0&quot; +&quot;"/>
    <numFmt numFmtId="195" formatCode="&quot;+&quot;#&quot;+&quot;"/>
    <numFmt numFmtId="196" formatCode="&quot;+ &quot;#&quot; +&quot;"/>
    <numFmt numFmtId="197" formatCode="#&quot; + 1&quot;"/>
    <numFmt numFmtId="198" formatCode="[$€-2]\ ###,000_);[Red]\([$€-2]\ ###,000\)"/>
    <numFmt numFmtId="199" formatCode="[$-FC19]d\ mmmm\ yyyy\ &quot;г.&quot;"/>
    <numFmt numFmtId="200" formatCode="d/m;@"/>
    <numFmt numFmtId="201" formatCode="[&lt;=9999999]###\-####;\(###\)\ ###\-####"/>
    <numFmt numFmtId="202" formatCode="&quot;Т&quot;#,##0;\-&quot;Т&quot;#,##0"/>
    <numFmt numFmtId="203" formatCode="&quot;Т&quot;#,##0;[Red]\-&quot;Т&quot;#,##0"/>
    <numFmt numFmtId="204" formatCode="&quot;Т&quot;#,##0.00;\-&quot;Т&quot;#,##0.00"/>
    <numFmt numFmtId="205" formatCode="&quot;Т&quot;#,##0.00;[Red]\-&quot;Т&quot;#,##0.00"/>
    <numFmt numFmtId="206" formatCode="_-&quot;Т&quot;* #,##0_-;\-&quot;Т&quot;* #,##0_-;_-&quot;Т&quot;* &quot;-&quot;_-;_-@_-"/>
    <numFmt numFmtId="207" formatCode="_-* #,##0_-;\-* #,##0_-;_-* &quot;-&quot;_-;_-@_-"/>
    <numFmt numFmtId="208" formatCode="_-&quot;Т&quot;* #,##0.00_-;\-&quot;Т&quot;* #,##0.00_-;_-&quot;Т&quot;* &quot;-&quot;??_-;_-@_-"/>
    <numFmt numFmtId="209" formatCode="_-* #,##0.00_-;\-* #,##0.00_-;_-* &quot;-&quot;??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1"/>
    </font>
    <font>
      <sz val="14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Unicode MS"/>
      <family val="2"/>
    </font>
    <font>
      <sz val="8"/>
      <color indexed="8"/>
      <name val="Arial Unicode MS"/>
      <family val="2"/>
    </font>
    <font>
      <b/>
      <sz val="8"/>
      <name val="Arial Unicode MS"/>
      <family val="2"/>
    </font>
    <font>
      <b/>
      <sz val="8"/>
      <color indexed="10"/>
      <name val="Arial Unicode MS"/>
      <family val="2"/>
    </font>
    <font>
      <sz val="10"/>
      <name val="Arial Unicode MS"/>
      <family val="2"/>
    </font>
    <font>
      <sz val="8"/>
      <color indexed="9"/>
      <name val="Arial Unicode MS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color indexed="10"/>
      <name val="Arial Unicode MS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49" fontId="28" fillId="0" borderId="0" xfId="0" applyNumberFormat="1" applyFont="1" applyBorder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justify" wrapText="1"/>
    </xf>
    <xf numFmtId="0" fontId="31" fillId="0" borderId="0" xfId="0" applyFont="1" applyAlignment="1">
      <alignment horizontal="left" vertical="justify" wrapText="1"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9" fontId="31" fillId="0" borderId="12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49" fontId="31" fillId="0" borderId="18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 textRotation="90"/>
    </xf>
    <xf numFmtId="0" fontId="29" fillId="0" borderId="0" xfId="0" applyFont="1" applyBorder="1" applyAlignment="1">
      <alignment/>
    </xf>
    <xf numFmtId="0" fontId="29" fillId="0" borderId="21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49" fontId="31" fillId="0" borderId="0" xfId="0" applyNumberFormat="1" applyFont="1" applyBorder="1" applyAlignment="1">
      <alignment/>
    </xf>
    <xf numFmtId="49" fontId="31" fillId="0" borderId="22" xfId="0" applyNumberFormat="1" applyFont="1" applyBorder="1" applyAlignment="1">
      <alignment horizontal="center"/>
    </xf>
    <xf numFmtId="49" fontId="29" fillId="0" borderId="0" xfId="0" applyNumberFormat="1" applyFont="1" applyAlignment="1">
      <alignment vertical="justify" wrapText="1"/>
    </xf>
    <xf numFmtId="49" fontId="29" fillId="0" borderId="0" xfId="0" applyNumberFormat="1" applyFont="1" applyAlignment="1">
      <alignment/>
    </xf>
    <xf numFmtId="49" fontId="29" fillId="0" borderId="0" xfId="0" applyNumberFormat="1" applyFont="1" applyBorder="1" applyAlignment="1">
      <alignment vertical="justify" wrapText="1"/>
    </xf>
    <xf numFmtId="49" fontId="29" fillId="0" borderId="0" xfId="0" applyNumberFormat="1" applyFont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justify" wrapText="1"/>
    </xf>
    <xf numFmtId="0" fontId="29" fillId="0" borderId="22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justify"/>
    </xf>
    <xf numFmtId="0" fontId="4" fillId="0" borderId="29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justify"/>
    </xf>
    <xf numFmtId="0" fontId="4" fillId="0" borderId="30" xfId="0" applyFont="1" applyBorder="1" applyAlignment="1">
      <alignment horizontal="center" vertical="justify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horizontal="center"/>
    </xf>
    <xf numFmtId="0" fontId="36" fillId="24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49" fontId="31" fillId="0" borderId="16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0" fontId="35" fillId="23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36" fillId="0" borderId="0" xfId="0" applyFont="1" applyBorder="1" applyAlignment="1">
      <alignment horizontal="left" vertical="center"/>
    </xf>
    <xf numFmtId="0" fontId="36" fillId="0" borderId="31" xfId="0" applyFont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32" xfId="0" applyFont="1" applyBorder="1" applyAlignment="1">
      <alignment horizontal="center" vertical="center" wrapText="1"/>
    </xf>
    <xf numFmtId="0" fontId="41" fillId="0" borderId="0" xfId="0" applyFont="1" applyBorder="1" applyAlignment="1" quotePrefix="1">
      <alignment horizontal="center" vertical="center" wrapText="1"/>
    </xf>
    <xf numFmtId="0" fontId="43" fillId="24" borderId="0" xfId="0" applyFont="1" applyFill="1" applyBorder="1" applyAlignment="1">
      <alignment/>
    </xf>
    <xf numFmtId="0" fontId="45" fillId="24" borderId="0" xfId="0" applyFont="1" applyFill="1" applyBorder="1" applyAlignment="1">
      <alignment/>
    </xf>
    <xf numFmtId="0" fontId="42" fillId="20" borderId="0" xfId="0" applyFont="1" applyFill="1" applyBorder="1" applyAlignment="1">
      <alignment/>
    </xf>
    <xf numFmtId="0" fontId="43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3" fillId="0" borderId="32" xfId="0" applyNumberFormat="1" applyFont="1" applyBorder="1" applyAlignment="1">
      <alignment horizontal="center" vertical="center"/>
    </xf>
    <xf numFmtId="0" fontId="42" fillId="0" borderId="33" xfId="0" applyFont="1" applyBorder="1" applyAlignment="1">
      <alignment/>
    </xf>
    <xf numFmtId="0" fontId="42" fillId="0" borderId="31" xfId="0" applyFont="1" applyBorder="1" applyAlignment="1">
      <alignment/>
    </xf>
    <xf numFmtId="0" fontId="41" fillId="0" borderId="0" xfId="0" applyNumberFormat="1" applyFont="1" applyBorder="1" applyAlignment="1">
      <alignment horizontal="center"/>
    </xf>
    <xf numFmtId="0" fontId="46" fillId="24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1" fillId="0" borderId="0" xfId="0" applyNumberFormat="1" applyFont="1" applyFill="1" applyBorder="1" applyAlignment="1">
      <alignment horizontal="center"/>
    </xf>
    <xf numFmtId="0" fontId="41" fillId="0" borderId="12" xfId="0" applyNumberFormat="1" applyFont="1" applyBorder="1" applyAlignment="1">
      <alignment horizontal="center"/>
    </xf>
    <xf numFmtId="0" fontId="41" fillId="0" borderId="15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3" fillId="0" borderId="34" xfId="0" applyNumberFormat="1" applyFont="1" applyBorder="1" applyAlignment="1">
      <alignment horizontal="center"/>
    </xf>
    <xf numFmtId="0" fontId="41" fillId="0" borderId="35" xfId="0" applyNumberFormat="1" applyFont="1" applyBorder="1" applyAlignment="1">
      <alignment horizontal="center"/>
    </xf>
    <xf numFmtId="0" fontId="43" fillId="0" borderId="36" xfId="0" applyNumberFormat="1" applyFont="1" applyBorder="1" applyAlignment="1">
      <alignment horizontal="center"/>
    </xf>
    <xf numFmtId="0" fontId="41" fillId="0" borderId="37" xfId="0" applyNumberFormat="1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left" vertical="center"/>
    </xf>
    <xf numFmtId="0" fontId="43" fillId="0" borderId="36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3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/>
    </xf>
    <xf numFmtId="0" fontId="41" fillId="0" borderId="26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29" fillId="0" borderId="38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4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justify"/>
    </xf>
    <xf numFmtId="0" fontId="4" fillId="0" borderId="49" xfId="0" applyFont="1" applyBorder="1" applyAlignment="1">
      <alignment horizontal="center" vertical="justify"/>
    </xf>
    <xf numFmtId="0" fontId="29" fillId="0" borderId="25" xfId="0" applyFont="1" applyBorder="1" applyAlignment="1">
      <alignment horizontal="center" vertical="justify"/>
    </xf>
    <xf numFmtId="0" fontId="4" fillId="0" borderId="46" xfId="0" applyFont="1" applyBorder="1" applyAlignment="1">
      <alignment horizontal="center" vertical="justify"/>
    </xf>
    <xf numFmtId="0" fontId="4" fillId="0" borderId="50" xfId="0" applyFont="1" applyBorder="1" applyAlignment="1">
      <alignment horizontal="center" vertical="justify"/>
    </xf>
    <xf numFmtId="0" fontId="29" fillId="0" borderId="27" xfId="0" applyFont="1" applyBorder="1" applyAlignment="1">
      <alignment horizontal="center" vertical="justify"/>
    </xf>
    <xf numFmtId="0" fontId="48" fillId="0" borderId="13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49" fontId="29" fillId="25" borderId="52" xfId="0" applyNumberFormat="1" applyFont="1" applyFill="1" applyBorder="1" applyAlignment="1">
      <alignment horizontal="center"/>
    </xf>
    <xf numFmtId="49" fontId="29" fillId="25" borderId="11" xfId="0" applyNumberFormat="1" applyFont="1" applyFill="1" applyBorder="1" applyAlignment="1">
      <alignment horizontal="center"/>
    </xf>
    <xf numFmtId="49" fontId="29" fillId="25" borderId="16" xfId="0" applyNumberFormat="1" applyFont="1" applyFill="1" applyBorder="1" applyAlignment="1">
      <alignment horizontal="center"/>
    </xf>
    <xf numFmtId="49" fontId="29" fillId="25" borderId="12" xfId="0" applyNumberFormat="1" applyFont="1" applyFill="1" applyBorder="1" applyAlignment="1">
      <alignment horizontal="center"/>
    </xf>
    <xf numFmtId="49" fontId="29" fillId="25" borderId="42" xfId="0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9" fontId="29" fillId="0" borderId="4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25" borderId="17" xfId="0" applyNumberFormat="1" applyFont="1" applyFill="1" applyBorder="1" applyAlignment="1">
      <alignment horizontal="center"/>
    </xf>
    <xf numFmtId="49" fontId="29" fillId="25" borderId="18" xfId="0" applyNumberFormat="1" applyFont="1" applyFill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29" fillId="0" borderId="18" xfId="0" applyFont="1" applyBorder="1" applyAlignment="1">
      <alignment/>
    </xf>
    <xf numFmtId="49" fontId="31" fillId="0" borderId="54" xfId="0" applyNumberFormat="1" applyFont="1" applyBorder="1" applyAlignment="1">
      <alignment vertical="center"/>
    </xf>
    <xf numFmtId="49" fontId="31" fillId="0" borderId="19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0" fontId="31" fillId="0" borderId="20" xfId="0" applyFont="1" applyBorder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29" fillId="0" borderId="22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wrapText="1"/>
    </xf>
    <xf numFmtId="0" fontId="43" fillId="0" borderId="55" xfId="0" applyNumberFormat="1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8" fillId="0" borderId="22" xfId="0" applyNumberFormat="1" applyFont="1" applyBorder="1" applyAlignment="1" quotePrefix="1">
      <alignment horizontal="center" vertical="center" wrapText="1"/>
    </xf>
    <xf numFmtId="0" fontId="38" fillId="0" borderId="22" xfId="0" applyFont="1" applyBorder="1" applyAlignment="1" quotePrefix="1">
      <alignment horizontal="center" vertical="center" wrapText="1"/>
    </xf>
    <xf numFmtId="0" fontId="38" fillId="0" borderId="41" xfId="0" applyFont="1" applyBorder="1" applyAlignment="1" quotePrefix="1">
      <alignment horizontal="center" vertical="center" wrapText="1"/>
    </xf>
    <xf numFmtId="0" fontId="38" fillId="0" borderId="12" xfId="0" applyFont="1" applyBorder="1" applyAlignment="1" quotePrefix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 quotePrefix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 quotePrefix="1">
      <alignment horizontal="center" vertical="center" wrapText="1"/>
    </xf>
    <xf numFmtId="0" fontId="38" fillId="0" borderId="15" xfId="0" applyFont="1" applyBorder="1" applyAlignment="1" quotePrefix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justify"/>
    </xf>
    <xf numFmtId="0" fontId="36" fillId="0" borderId="57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top"/>
    </xf>
    <xf numFmtId="0" fontId="36" fillId="0" borderId="34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23" xfId="0" applyNumberFormat="1" applyFont="1" applyBorder="1" applyAlignment="1">
      <alignment horizontal="center" vertical="center"/>
    </xf>
    <xf numFmtId="0" fontId="36" fillId="0" borderId="25" xfId="0" applyNumberFormat="1" applyFont="1" applyBorder="1" applyAlignment="1">
      <alignment horizontal="center" vertical="center"/>
    </xf>
    <xf numFmtId="0" fontId="36" fillId="0" borderId="58" xfId="0" applyNumberFormat="1" applyFont="1" applyBorder="1" applyAlignment="1">
      <alignment horizontal="center" vertical="center"/>
    </xf>
    <xf numFmtId="0" fontId="36" fillId="0" borderId="35" xfId="0" applyNumberFormat="1" applyFont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justify"/>
    </xf>
    <xf numFmtId="0" fontId="36" fillId="0" borderId="61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top"/>
    </xf>
    <xf numFmtId="0" fontId="36" fillId="0" borderId="36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66" xfId="0" applyNumberFormat="1" applyFont="1" applyBorder="1" applyAlignment="1">
      <alignment horizontal="center" vertical="center"/>
    </xf>
    <xf numFmtId="0" fontId="36" fillId="0" borderId="37" xfId="0" applyNumberFormat="1" applyFont="1" applyBorder="1" applyAlignment="1">
      <alignment horizontal="center" vertical="center"/>
    </xf>
    <xf numFmtId="0" fontId="36" fillId="0" borderId="64" xfId="0" applyNumberFormat="1" applyFont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justify"/>
    </xf>
    <xf numFmtId="0" fontId="36" fillId="0" borderId="60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0" borderId="69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top"/>
    </xf>
    <xf numFmtId="0" fontId="37" fillId="0" borderId="62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36" fillId="0" borderId="72" xfId="0" applyNumberFormat="1" applyFont="1" applyBorder="1" applyAlignment="1">
      <alignment horizontal="center" vertical="center"/>
    </xf>
    <xf numFmtId="0" fontId="36" fillId="0" borderId="73" xfId="0" applyNumberFormat="1" applyFont="1" applyBorder="1" applyAlignment="1">
      <alignment horizontal="center" vertical="center"/>
    </xf>
    <xf numFmtId="0" fontId="36" fillId="0" borderId="70" xfId="0" applyNumberFormat="1" applyFont="1" applyBorder="1" applyAlignment="1">
      <alignment horizontal="center" vertical="center"/>
    </xf>
    <xf numFmtId="0" fontId="36" fillId="0" borderId="40" xfId="0" applyFont="1" applyBorder="1" applyAlignment="1">
      <alignment/>
    </xf>
    <xf numFmtId="0" fontId="38" fillId="0" borderId="22" xfId="0" applyFont="1" applyBorder="1" applyAlignment="1">
      <alignment vertical="top" wrapText="1"/>
    </xf>
    <xf numFmtId="0" fontId="38" fillId="0" borderId="41" xfId="0" applyFont="1" applyBorder="1" applyAlignment="1">
      <alignment vertical="top" wrapText="1"/>
    </xf>
    <xf numFmtId="0" fontId="38" fillId="0" borderId="40" xfId="0" applyFont="1" applyBorder="1" applyAlignment="1">
      <alignment horizontal="center" vertical="top" wrapText="1"/>
    </xf>
    <xf numFmtId="0" fontId="38" fillId="0" borderId="22" xfId="0" applyFont="1" applyFill="1" applyBorder="1" applyAlignment="1">
      <alignment horizontal="center" vertical="top"/>
    </xf>
    <xf numFmtId="0" fontId="36" fillId="0" borderId="16" xfId="0" applyFont="1" applyBorder="1" applyAlignment="1">
      <alignment horizontal="center" vertical="top"/>
    </xf>
    <xf numFmtId="0" fontId="36" fillId="0" borderId="12" xfId="0" applyFont="1" applyFill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0" borderId="51" xfId="0" applyFont="1" applyBorder="1" applyAlignment="1">
      <alignment horizontal="center" vertical="top"/>
    </xf>
    <xf numFmtId="0" fontId="38" fillId="0" borderId="11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0" fontId="36" fillId="0" borderId="16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Border="1" applyAlignment="1">
      <alignment horizontal="left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0" fontId="36" fillId="0" borderId="61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top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6" fillId="0" borderId="70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73" xfId="0" applyFont="1" applyBorder="1" applyAlignment="1">
      <alignment horizontal="center" vertical="center"/>
    </xf>
    <xf numFmtId="0" fontId="36" fillId="0" borderId="76" xfId="0" applyNumberFormat="1" applyFont="1" applyBorder="1" applyAlignment="1">
      <alignment horizontal="center" vertical="center"/>
    </xf>
    <xf numFmtId="0" fontId="36" fillId="0" borderId="48" xfId="0" applyNumberFormat="1" applyFont="1" applyBorder="1" applyAlignment="1">
      <alignment horizontal="center" vertical="center"/>
    </xf>
    <xf numFmtId="0" fontId="36" fillId="0" borderId="40" xfId="0" applyFont="1" applyBorder="1" applyAlignment="1">
      <alignment horizontal="left" vertical="top"/>
    </xf>
    <xf numFmtId="0" fontId="36" fillId="0" borderId="67" xfId="0" applyFont="1" applyBorder="1" applyAlignment="1">
      <alignment vertical="center" wrapText="1"/>
    </xf>
    <xf numFmtId="0" fontId="36" fillId="0" borderId="22" xfId="0" applyFont="1" applyBorder="1" applyAlignment="1">
      <alignment horizontal="left" vertical="top" wrapText="1"/>
    </xf>
    <xf numFmtId="0" fontId="36" fillId="0" borderId="22" xfId="0" applyFont="1" applyFill="1" applyBorder="1" applyAlignment="1">
      <alignment horizontal="left" vertical="top" wrapText="1"/>
    </xf>
    <xf numFmtId="0" fontId="38" fillId="0" borderId="31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6" fillId="0" borderId="77" xfId="0" applyFont="1" applyFill="1" applyBorder="1" applyAlignment="1">
      <alignment horizontal="center" vertical="center" wrapText="1"/>
    </xf>
    <xf numFmtId="0" fontId="36" fillId="0" borderId="74" xfId="0" applyFont="1" applyBorder="1" applyAlignment="1">
      <alignment horizontal="left" vertical="center" wrapText="1"/>
    </xf>
    <xf numFmtId="0" fontId="36" fillId="0" borderId="38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center" vertical="center"/>
    </xf>
    <xf numFmtId="0" fontId="36" fillId="24" borderId="33" xfId="0" applyFont="1" applyFill="1" applyBorder="1" applyAlignment="1">
      <alignment horizontal="center" vertical="center" wrapText="1"/>
    </xf>
    <xf numFmtId="0" fontId="36" fillId="24" borderId="60" xfId="0" applyFont="1" applyFill="1" applyBorder="1" applyAlignment="1">
      <alignment horizontal="left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46" xfId="0" applyNumberFormat="1" applyFont="1" applyBorder="1" applyAlignment="1">
      <alignment horizontal="center" vertical="center"/>
    </xf>
    <xf numFmtId="0" fontId="36" fillId="0" borderId="78" xfId="0" applyFont="1" applyBorder="1" applyAlignment="1">
      <alignment horizontal="left" vertical="top"/>
    </xf>
    <xf numFmtId="0" fontId="38" fillId="0" borderId="22" xfId="0" applyFont="1" applyBorder="1" applyAlignment="1">
      <alignment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51" xfId="0" applyFont="1" applyBorder="1" applyAlignment="1">
      <alignment horizontal="center" vertical="center"/>
    </xf>
    <xf numFmtId="0" fontId="38" fillId="0" borderId="16" xfId="0" applyNumberFormat="1" applyFont="1" applyBorder="1" applyAlignment="1">
      <alignment horizontal="center" vertical="center"/>
    </xf>
    <xf numFmtId="0" fontId="36" fillId="24" borderId="29" xfId="0" applyFont="1" applyFill="1" applyBorder="1" applyAlignment="1">
      <alignment vertical="center"/>
    </xf>
    <xf numFmtId="0" fontId="36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24" borderId="69" xfId="0" applyFont="1" applyFill="1" applyBorder="1" applyAlignment="1">
      <alignment vertical="center"/>
    </xf>
    <xf numFmtId="0" fontId="36" fillId="0" borderId="62" xfId="0" applyFont="1" applyBorder="1" applyAlignment="1">
      <alignment horizontal="left" vertical="top" wrapText="1"/>
    </xf>
    <xf numFmtId="0" fontId="36" fillId="0" borderId="27" xfId="0" applyFont="1" applyBorder="1" applyAlignment="1">
      <alignment horizontal="center" vertical="center"/>
    </xf>
    <xf numFmtId="0" fontId="36" fillId="0" borderId="28" xfId="0" applyNumberFormat="1" applyFont="1" applyBorder="1" applyAlignment="1">
      <alignment horizontal="center" vertical="center"/>
    </xf>
    <xf numFmtId="0" fontId="36" fillId="0" borderId="27" xfId="0" applyNumberFormat="1" applyFont="1" applyBorder="1" applyAlignment="1">
      <alignment horizontal="center" vertical="center"/>
    </xf>
    <xf numFmtId="0" fontId="36" fillId="0" borderId="22" xfId="0" applyFont="1" applyBorder="1" applyAlignment="1">
      <alignment vertical="center" wrapText="1"/>
    </xf>
    <xf numFmtId="0" fontId="36" fillId="0" borderId="40" xfId="0" applyFont="1" applyFill="1" applyBorder="1" applyAlignment="1">
      <alignment horizontal="left" vertical="top" wrapText="1"/>
    </xf>
    <xf numFmtId="0" fontId="38" fillId="0" borderId="42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1" xfId="0" applyNumberFormat="1" applyFont="1" applyBorder="1" applyAlignment="1">
      <alignment horizontal="center" vertical="center"/>
    </xf>
    <xf numFmtId="0" fontId="36" fillId="24" borderId="79" xfId="0" applyFont="1" applyFill="1" applyBorder="1" applyAlignment="1">
      <alignment horizontal="center" vertical="center" wrapText="1"/>
    </xf>
    <xf numFmtId="0" fontId="36" fillId="24" borderId="57" xfId="0" applyFont="1" applyFill="1" applyBorder="1" applyAlignment="1">
      <alignment horizontal="justify"/>
    </xf>
    <xf numFmtId="0" fontId="36" fillId="0" borderId="34" xfId="0" applyFont="1" applyBorder="1" applyAlignment="1">
      <alignment horizontal="left" vertical="top" wrapText="1"/>
    </xf>
    <xf numFmtId="0" fontId="36" fillId="24" borderId="61" xfId="0" applyFont="1" applyFill="1" applyBorder="1" applyAlignment="1">
      <alignment horizontal="center" vertical="center" wrapText="1"/>
    </xf>
    <xf numFmtId="0" fontId="36" fillId="24" borderId="68" xfId="0" applyFont="1" applyFill="1" applyBorder="1" applyAlignment="1">
      <alignment vertical="center"/>
    </xf>
    <xf numFmtId="0" fontId="36" fillId="0" borderId="80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top" wrapText="1"/>
    </xf>
    <xf numFmtId="0" fontId="36" fillId="0" borderId="79" xfId="0" applyFont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left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top" wrapText="1"/>
    </xf>
    <xf numFmtId="0" fontId="36" fillId="0" borderId="45" xfId="0" applyNumberFormat="1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center" wrapText="1"/>
    </xf>
    <xf numFmtId="0" fontId="36" fillId="0" borderId="30" xfId="0" applyFont="1" applyBorder="1" applyAlignment="1">
      <alignment vertical="center" wrapText="1"/>
    </xf>
    <xf numFmtId="0" fontId="38" fillId="0" borderId="73" xfId="0" applyNumberFormat="1" applyFont="1" applyBorder="1" applyAlignment="1">
      <alignment horizontal="center" vertical="center"/>
    </xf>
    <xf numFmtId="0" fontId="38" fillId="0" borderId="70" xfId="0" applyNumberFormat="1" applyFont="1" applyBorder="1" applyAlignment="1">
      <alignment horizontal="center" vertical="center"/>
    </xf>
    <xf numFmtId="0" fontId="36" fillId="0" borderId="20" xfId="0" applyNumberFormat="1" applyFont="1" applyBorder="1" applyAlignment="1">
      <alignment horizontal="center" vertical="center"/>
    </xf>
    <xf numFmtId="0" fontId="36" fillId="0" borderId="81" xfId="0" applyFont="1" applyBorder="1" applyAlignment="1">
      <alignment horizontal="left" vertical="top"/>
    </xf>
    <xf numFmtId="0" fontId="36" fillId="0" borderId="12" xfId="0" applyFont="1" applyBorder="1" applyAlignment="1">
      <alignment horizontal="left" vertical="top" wrapText="1"/>
    </xf>
    <xf numFmtId="0" fontId="36" fillId="0" borderId="29" xfId="0" applyFont="1" applyBorder="1" applyAlignment="1">
      <alignment horizontal="justify" vertical="center"/>
    </xf>
    <xf numFmtId="0" fontId="36" fillId="0" borderId="63" xfId="0" applyFont="1" applyFill="1" applyBorder="1" applyAlignment="1">
      <alignment horizontal="justify"/>
    </xf>
    <xf numFmtId="0" fontId="36" fillId="0" borderId="36" xfId="0" applyFont="1" applyBorder="1" applyAlignment="1">
      <alignment horizontal="left" vertical="top" wrapText="1"/>
    </xf>
    <xf numFmtId="0" fontId="36" fillId="0" borderId="3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19" xfId="0" applyNumberFormat="1" applyFont="1" applyBorder="1" applyAlignment="1">
      <alignment horizontal="center" vertical="center"/>
    </xf>
    <xf numFmtId="0" fontId="36" fillId="0" borderId="17" xfId="0" applyNumberFormat="1" applyFont="1" applyBorder="1" applyAlignment="1">
      <alignment horizontal="center" vertical="center"/>
    </xf>
    <xf numFmtId="0" fontId="36" fillId="0" borderId="42" xfId="0" applyFont="1" applyFill="1" applyBorder="1" applyAlignment="1">
      <alignment horizontal="left" vertical="top" wrapText="1"/>
    </xf>
    <xf numFmtId="0" fontId="38" fillId="0" borderId="53" xfId="0" applyFont="1" applyBorder="1" applyAlignment="1">
      <alignment vertical="center" wrapText="1"/>
    </xf>
    <xf numFmtId="0" fontId="36" fillId="24" borderId="77" xfId="0" applyFont="1" applyFill="1" applyBorder="1" applyAlignment="1">
      <alignment horizontal="center" vertical="center" wrapText="1"/>
    </xf>
    <xf numFmtId="0" fontId="38" fillId="0" borderId="25" xfId="0" applyNumberFormat="1" applyFont="1" applyBorder="1" applyAlignment="1">
      <alignment horizontal="center" vertical="center"/>
    </xf>
    <xf numFmtId="0" fontId="38" fillId="0" borderId="64" xfId="0" applyNumberFormat="1" applyFont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 wrapText="1"/>
    </xf>
    <xf numFmtId="0" fontId="36" fillId="24" borderId="61" xfId="0" applyFont="1" applyFill="1" applyBorder="1" applyAlignment="1">
      <alignment horizontal="left" vertical="center" wrapText="1"/>
    </xf>
    <xf numFmtId="0" fontId="38" fillId="0" borderId="37" xfId="0" applyNumberFormat="1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22" xfId="0" applyFont="1" applyBorder="1" applyAlignment="1">
      <alignment vertical="center"/>
    </xf>
    <xf numFmtId="0" fontId="36" fillId="0" borderId="41" xfId="0" applyFont="1" applyBorder="1" applyAlignment="1">
      <alignment horizontal="left" vertical="top" wrapText="1"/>
    </xf>
    <xf numFmtId="0" fontId="36" fillId="24" borderId="82" xfId="0" applyFont="1" applyFill="1" applyBorder="1" applyAlignment="1">
      <alignment horizontal="center" vertical="center" wrapText="1"/>
    </xf>
    <xf numFmtId="0" fontId="36" fillId="24" borderId="74" xfId="0" applyFont="1" applyFill="1" applyBorder="1" applyAlignment="1">
      <alignment horizontal="left" vertic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top" wrapText="1"/>
    </xf>
    <xf numFmtId="0" fontId="38" fillId="0" borderId="35" xfId="0" applyNumberFormat="1" applyFont="1" applyBorder="1" applyAlignment="1">
      <alignment horizontal="center" vertical="center"/>
    </xf>
    <xf numFmtId="0" fontId="38" fillId="0" borderId="58" xfId="0" applyNumberFormat="1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6" xfId="0" applyFont="1" applyBorder="1" applyAlignment="1">
      <alignment horizontal="left" vertical="top" wrapText="1"/>
    </xf>
    <xf numFmtId="0" fontId="36" fillId="0" borderId="61" xfId="0" applyFont="1" applyBorder="1" applyAlignment="1">
      <alignment horizontal="left" vertical="center"/>
    </xf>
    <xf numFmtId="0" fontId="36" fillId="24" borderId="0" xfId="0" applyFont="1" applyFill="1" applyBorder="1" applyAlignment="1">
      <alignment horizontal="center" vertical="center" wrapText="1"/>
    </xf>
    <xf numFmtId="0" fontId="36" fillId="0" borderId="57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top" wrapText="1"/>
    </xf>
    <xf numFmtId="0" fontId="37" fillId="0" borderId="83" xfId="0" applyFont="1" applyFill="1" applyBorder="1" applyAlignment="1">
      <alignment horizontal="center" vertical="justify"/>
    </xf>
    <xf numFmtId="0" fontId="36" fillId="0" borderId="76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/>
    </xf>
    <xf numFmtId="0" fontId="36" fillId="0" borderId="55" xfId="0" applyNumberFormat="1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justify"/>
    </xf>
    <xf numFmtId="0" fontId="36" fillId="0" borderId="41" xfId="0" applyFont="1" applyFill="1" applyBorder="1" applyAlignment="1">
      <alignment horizontal="center" vertical="top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2" xfId="0" applyNumberFormat="1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8" fillId="0" borderId="47" xfId="0" applyNumberFormat="1" applyFont="1" applyBorder="1" applyAlignment="1">
      <alignment horizontal="center" vertical="center"/>
    </xf>
    <xf numFmtId="0" fontId="38" fillId="0" borderId="48" xfId="0" applyNumberFormat="1" applyFont="1" applyBorder="1" applyAlignment="1">
      <alignment horizontal="center" vertical="center"/>
    </xf>
    <xf numFmtId="0" fontId="38" fillId="0" borderId="76" xfId="0" applyNumberFormat="1" applyFont="1" applyBorder="1" applyAlignment="1">
      <alignment horizontal="center" vertical="center"/>
    </xf>
    <xf numFmtId="0" fontId="38" fillId="0" borderId="74" xfId="0" applyFont="1" applyBorder="1" applyAlignment="1">
      <alignment horizontal="left" vertical="top"/>
    </xf>
    <xf numFmtId="0" fontId="36" fillId="0" borderId="29" xfId="0" applyFont="1" applyBorder="1" applyAlignment="1">
      <alignment horizontal="left" vertical="top" wrapText="1"/>
    </xf>
    <xf numFmtId="0" fontId="36" fillId="0" borderId="29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53" xfId="0" applyFont="1" applyBorder="1" applyAlignment="1">
      <alignment horizontal="left" vertical="top"/>
    </xf>
    <xf numFmtId="0" fontId="36" fillId="0" borderId="81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57" xfId="0" applyFont="1" applyBorder="1" applyAlignment="1">
      <alignment horizontal="left" vertical="top"/>
    </xf>
    <xf numFmtId="0" fontId="36" fillId="0" borderId="44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36" fillId="0" borderId="43" xfId="0" applyNumberFormat="1" applyFont="1" applyFill="1" applyBorder="1" applyAlignment="1">
      <alignment horizontal="center" vertical="center"/>
    </xf>
    <xf numFmtId="0" fontId="36" fillId="24" borderId="35" xfId="0" applyNumberFormat="1" applyFont="1" applyFill="1" applyBorder="1" applyAlignment="1">
      <alignment horizontal="center"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6" fillId="0" borderId="35" xfId="0" applyNumberFormat="1" applyFont="1" applyFill="1" applyBorder="1" applyAlignment="1">
      <alignment horizontal="center" vertical="center"/>
    </xf>
    <xf numFmtId="0" fontId="36" fillId="0" borderId="61" xfId="0" applyFont="1" applyBorder="1" applyAlignment="1">
      <alignment horizontal="left" vertical="top" wrapText="1"/>
    </xf>
    <xf numFmtId="0" fontId="38" fillId="0" borderId="36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top" wrapText="1"/>
    </xf>
    <xf numFmtId="0" fontId="36" fillId="0" borderId="69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left" vertical="center"/>
    </xf>
    <xf numFmtId="0" fontId="38" fillId="0" borderId="73" xfId="0" applyFont="1" applyBorder="1" applyAlignment="1">
      <alignment horizontal="left" vertical="center"/>
    </xf>
    <xf numFmtId="0" fontId="36" fillId="0" borderId="81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6" fillId="0" borderId="40" xfId="0" applyFont="1" applyBorder="1" applyAlignment="1">
      <alignment horizontal="left" vertical="top" wrapText="1"/>
    </xf>
    <xf numFmtId="0" fontId="38" fillId="0" borderId="41" xfId="0" applyFont="1" applyBorder="1" applyAlignment="1">
      <alignment horizontal="left" vertical="top"/>
    </xf>
    <xf numFmtId="0" fontId="38" fillId="0" borderId="4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center" vertical="top" wrapText="1"/>
    </xf>
    <xf numFmtId="0" fontId="38" fillId="0" borderId="42" xfId="0" applyFont="1" applyBorder="1" applyAlignment="1">
      <alignment horizontal="center" vertical="top" wrapText="1"/>
    </xf>
    <xf numFmtId="0" fontId="36" fillId="0" borderId="76" xfId="0" applyFont="1" applyFill="1" applyBorder="1" applyAlignment="1">
      <alignment horizontal="left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7" xfId="0" applyFont="1" applyBorder="1" applyAlignment="1">
      <alignment horizontal="left" vertical="center"/>
    </xf>
    <xf numFmtId="0" fontId="36" fillId="24" borderId="60" xfId="0" applyFont="1" applyFill="1" applyBorder="1" applyAlignment="1">
      <alignment horizontal="center" vertical="center"/>
    </xf>
    <xf numFmtId="0" fontId="36" fillId="24" borderId="75" xfId="0" applyFont="1" applyFill="1" applyBorder="1" applyAlignment="1">
      <alignment vertical="center"/>
    </xf>
    <xf numFmtId="0" fontId="38" fillId="0" borderId="40" xfId="0" applyFont="1" applyBorder="1" applyAlignment="1">
      <alignment horizontal="center" vertical="center" wrapText="1"/>
    </xf>
    <xf numFmtId="0" fontId="37" fillId="0" borderId="85" xfId="0" applyFont="1" applyFill="1" applyBorder="1" applyAlignment="1">
      <alignment horizontal="center" vertical="justify"/>
    </xf>
    <xf numFmtId="0" fontId="36" fillId="0" borderId="75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left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5" fillId="0" borderId="31" xfId="0" applyFont="1" applyBorder="1" applyAlignment="1">
      <alignment horizontal="center" vertical="justify"/>
    </xf>
    <xf numFmtId="0" fontId="31" fillId="0" borderId="40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0" xfId="0" applyFont="1" applyAlignment="1">
      <alignment horizontal="left" vertical="justify"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29" fillId="24" borderId="0" xfId="0" applyNumberFormat="1" applyFont="1" applyFill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40" xfId="0" applyFont="1" applyBorder="1" applyAlignment="1">
      <alignment horizontal="center" vertical="center" textRotation="90"/>
    </xf>
    <xf numFmtId="0" fontId="29" fillId="0" borderId="42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9" fillId="0" borderId="78" xfId="0" applyFont="1" applyBorder="1" applyAlignment="1">
      <alignment horizontal="center" vertical="center" textRotation="90"/>
    </xf>
    <xf numFmtId="0" fontId="29" fillId="0" borderId="52" xfId="0" applyFont="1" applyBorder="1" applyAlignment="1">
      <alignment horizontal="center" vertical="center" textRotation="90"/>
    </xf>
    <xf numFmtId="0" fontId="29" fillId="0" borderId="32" xfId="0" applyFont="1" applyBorder="1" applyAlignment="1">
      <alignment horizontal="center" vertical="center" textRotation="90"/>
    </xf>
    <xf numFmtId="0" fontId="29" fillId="0" borderId="84" xfId="0" applyFont="1" applyBorder="1" applyAlignment="1">
      <alignment horizontal="center" vertical="center" textRotation="90"/>
    </xf>
    <xf numFmtId="0" fontId="29" fillId="0" borderId="81" xfId="0" applyFont="1" applyBorder="1" applyAlignment="1">
      <alignment horizontal="center" vertical="center" textRotation="90"/>
    </xf>
    <xf numFmtId="0" fontId="29" fillId="0" borderId="53" xfId="0" applyFont="1" applyBorder="1" applyAlignment="1">
      <alignment horizontal="center" vertical="center" textRotation="90"/>
    </xf>
    <xf numFmtId="49" fontId="29" fillId="0" borderId="32" xfId="0" applyNumberFormat="1" applyFont="1" applyBorder="1" applyAlignment="1">
      <alignment horizontal="left"/>
    </xf>
    <xf numFmtId="49" fontId="29" fillId="0" borderId="0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left" vertical="justify" wrapText="1"/>
    </xf>
    <xf numFmtId="49" fontId="29" fillId="0" borderId="0" xfId="0" applyNumberFormat="1" applyFont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29" fillId="0" borderId="0" xfId="0" applyFont="1" applyBorder="1" applyAlignment="1">
      <alignment horizontal="left" vertical="justify" wrapText="1"/>
    </xf>
    <xf numFmtId="49" fontId="29" fillId="0" borderId="0" xfId="0" applyNumberFormat="1" applyFont="1" applyAlignment="1">
      <alignment horizontal="left" wrapText="1"/>
    </xf>
    <xf numFmtId="49" fontId="28" fillId="0" borderId="0" xfId="0" applyNumberFormat="1" applyFont="1" applyFill="1" applyAlignment="1">
      <alignment horizontal="center"/>
    </xf>
    <xf numFmtId="49" fontId="29" fillId="0" borderId="0" xfId="0" applyNumberFormat="1" applyFont="1" applyBorder="1" applyAlignment="1">
      <alignment horizontal="left" vertical="justify" wrapText="1"/>
    </xf>
    <xf numFmtId="49" fontId="29" fillId="0" borderId="32" xfId="0" applyNumberFormat="1" applyFont="1" applyBorder="1" applyAlignment="1">
      <alignment horizontal="left" vertical="justify" wrapText="1"/>
    </xf>
    <xf numFmtId="0" fontId="41" fillId="0" borderId="86" xfId="0" applyFont="1" applyBorder="1" applyAlignment="1">
      <alignment horizontal="left" vertical="justify"/>
    </xf>
    <xf numFmtId="0" fontId="41" fillId="0" borderId="50" xfId="0" applyFont="1" applyBorder="1" applyAlignment="1">
      <alignment horizontal="left" vertical="justify"/>
    </xf>
    <xf numFmtId="0" fontId="41" fillId="0" borderId="46" xfId="0" applyFont="1" applyBorder="1" applyAlignment="1">
      <alignment horizontal="left" vertical="justify"/>
    </xf>
    <xf numFmtId="0" fontId="38" fillId="0" borderId="81" xfId="0" applyFont="1" applyBorder="1" applyAlignment="1">
      <alignment horizontal="right" vertical="center" wrapText="1"/>
    </xf>
    <xf numFmtId="0" fontId="38" fillId="0" borderId="31" xfId="0" applyFont="1" applyBorder="1" applyAlignment="1">
      <alignment horizontal="right" vertical="center" wrapText="1"/>
    </xf>
    <xf numFmtId="0" fontId="38" fillId="0" borderId="53" xfId="0" applyFont="1" applyBorder="1" applyAlignment="1">
      <alignment horizontal="right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41" fillId="0" borderId="66" xfId="0" applyFont="1" applyBorder="1" applyAlignment="1">
      <alignment horizontal="left"/>
    </xf>
    <xf numFmtId="0" fontId="41" fillId="0" borderId="36" xfId="0" applyFont="1" applyBorder="1" applyAlignment="1">
      <alignment horizontal="left"/>
    </xf>
    <xf numFmtId="0" fontId="41" fillId="0" borderId="80" xfId="0" applyFont="1" applyBorder="1" applyAlignment="1">
      <alignment horizontal="left" vertical="justify"/>
    </xf>
    <xf numFmtId="0" fontId="41" fillId="0" borderId="77" xfId="0" applyFont="1" applyBorder="1" applyAlignment="1">
      <alignment horizontal="left" vertical="justify"/>
    </xf>
    <xf numFmtId="0" fontId="41" fillId="0" borderId="64" xfId="0" applyFont="1" applyBorder="1" applyAlignment="1">
      <alignment horizontal="left" vertical="justify"/>
    </xf>
    <xf numFmtId="0" fontId="36" fillId="0" borderId="56" xfId="0" applyFont="1" applyBorder="1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41" fillId="0" borderId="43" xfId="0" applyFont="1" applyBorder="1" applyAlignment="1">
      <alignment horizontal="left"/>
    </xf>
    <xf numFmtId="0" fontId="41" fillId="0" borderId="34" xfId="0" applyFont="1" applyBorder="1" applyAlignment="1">
      <alignment horizontal="left"/>
    </xf>
    <xf numFmtId="0" fontId="36" fillId="0" borderId="75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38" fillId="26" borderId="40" xfId="0" applyFont="1" applyFill="1" applyBorder="1" applyAlignment="1">
      <alignment horizontal="center" vertical="center" wrapText="1"/>
    </xf>
    <xf numFmtId="0" fontId="38" fillId="26" borderId="41" xfId="0" applyFont="1" applyFill="1" applyBorder="1" applyAlignment="1">
      <alignment horizontal="center" vertical="center" wrapText="1"/>
    </xf>
    <xf numFmtId="0" fontId="38" fillId="26" borderId="42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6" fillId="0" borderId="35" xfId="0" applyNumberFormat="1" applyFont="1" applyBorder="1" applyAlignment="1">
      <alignment horizontal="center" vertical="center"/>
    </xf>
    <xf numFmtId="0" fontId="36" fillId="0" borderId="37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5" fillId="0" borderId="40" xfId="0" applyFont="1" applyBorder="1" applyAlignment="1">
      <alignment horizontal="left" vertical="top" wrapText="1"/>
    </xf>
    <xf numFmtId="0" fontId="35" fillId="0" borderId="41" xfId="0" applyFont="1" applyBorder="1" applyAlignment="1">
      <alignment horizontal="left" vertical="top"/>
    </xf>
    <xf numFmtId="0" fontId="35" fillId="0" borderId="42" xfId="0" applyFont="1" applyBorder="1" applyAlignment="1">
      <alignment horizontal="left" vertical="top"/>
    </xf>
    <xf numFmtId="0" fontId="36" fillId="0" borderId="60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left" vertical="center" textRotation="90" wrapText="1"/>
    </xf>
    <xf numFmtId="0" fontId="42" fillId="0" borderId="10" xfId="0" applyFont="1" applyBorder="1" applyAlignment="1">
      <alignment horizontal="left" vertical="center" textRotation="90" wrapText="1"/>
    </xf>
    <xf numFmtId="0" fontId="42" fillId="0" borderId="18" xfId="0" applyFont="1" applyBorder="1" applyAlignment="1">
      <alignment horizontal="left" vertical="center" textRotation="90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34" xfId="0" applyFont="1" applyBorder="1" applyAlignment="1">
      <alignment horizontal="center" vertical="center" textRotation="90" wrapText="1"/>
    </xf>
    <xf numFmtId="0" fontId="42" fillId="0" borderId="26" xfId="0" applyFont="1" applyBorder="1" applyAlignment="1">
      <alignment horizontal="center" vertical="center" textRotation="90" wrapText="1"/>
    </xf>
    <xf numFmtId="0" fontId="42" fillId="0" borderId="36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top"/>
    </xf>
    <xf numFmtId="0" fontId="36" fillId="0" borderId="36" xfId="0" applyFont="1" applyBorder="1" applyAlignment="1">
      <alignment horizontal="center" vertical="top"/>
    </xf>
    <xf numFmtId="0" fontId="36" fillId="0" borderId="34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41" fillId="27" borderId="31" xfId="0" applyFont="1" applyFill="1" applyBorder="1" applyAlignment="1">
      <alignment horizontal="center"/>
    </xf>
    <xf numFmtId="0" fontId="36" fillId="0" borderId="61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left" vertical="top" wrapText="1"/>
    </xf>
    <xf numFmtId="0" fontId="42" fillId="0" borderId="56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0" fontId="42" fillId="0" borderId="67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top"/>
    </xf>
    <xf numFmtId="0" fontId="38" fillId="0" borderId="67" xfId="0" applyFont="1" applyBorder="1" applyAlignment="1">
      <alignment horizontal="center" vertical="top"/>
    </xf>
    <xf numFmtId="0" fontId="37" fillId="0" borderId="60" xfId="0" applyFont="1" applyFill="1" applyBorder="1" applyAlignment="1">
      <alignment horizontal="center" vertical="justify"/>
    </xf>
    <xf numFmtId="0" fontId="37" fillId="0" borderId="57" xfId="0" applyFont="1" applyFill="1" applyBorder="1" applyAlignment="1">
      <alignment horizontal="center" vertical="justify"/>
    </xf>
    <xf numFmtId="0" fontId="42" fillId="0" borderId="36" xfId="0" applyFont="1" applyBorder="1" applyAlignment="1">
      <alignment horizontal="center" vertical="center" textRotation="90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74" xfId="0" applyNumberFormat="1" applyFont="1" applyBorder="1" applyAlignment="1">
      <alignment horizontal="center" vertical="center" wrapText="1"/>
    </xf>
    <xf numFmtId="0" fontId="42" fillId="0" borderId="61" xfId="0" applyNumberFormat="1" applyFont="1" applyBorder="1" applyAlignment="1">
      <alignment horizontal="center" vertical="center" wrapText="1"/>
    </xf>
    <xf numFmtId="0" fontId="42" fillId="0" borderId="68" xfId="0" applyNumberFormat="1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/>
    </xf>
    <xf numFmtId="0" fontId="36" fillId="0" borderId="43" xfId="0" applyNumberFormat="1" applyFont="1" applyBorder="1" applyAlignment="1">
      <alignment horizontal="center" vertical="center"/>
    </xf>
    <xf numFmtId="0" fontId="36" fillId="0" borderId="66" xfId="0" applyNumberFormat="1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75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 textRotation="90" wrapText="1"/>
    </xf>
    <xf numFmtId="0" fontId="42" fillId="0" borderId="75" xfId="0" applyFont="1" applyBorder="1" applyAlignment="1">
      <alignment horizontal="center" vertical="center" textRotation="90" wrapText="1"/>
    </xf>
    <xf numFmtId="0" fontId="42" fillId="0" borderId="67" xfId="0" applyFont="1" applyBorder="1" applyAlignment="1">
      <alignment horizontal="center" vertical="center" textRotation="90" wrapText="1"/>
    </xf>
    <xf numFmtId="0" fontId="42" fillId="0" borderId="35" xfId="0" applyFont="1" applyBorder="1" applyAlignment="1">
      <alignment horizontal="center" vertical="center" textRotation="90" wrapText="1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36" fillId="0" borderId="57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75" xfId="0" applyFont="1" applyBorder="1" applyAlignment="1">
      <alignment horizontal="center" vertical="top" wrapText="1"/>
    </xf>
    <xf numFmtId="0" fontId="36" fillId="0" borderId="58" xfId="0" applyNumberFormat="1" applyFont="1" applyBorder="1" applyAlignment="1">
      <alignment horizontal="center" vertical="center"/>
    </xf>
    <xf numFmtId="0" fontId="36" fillId="0" borderId="64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74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36" fillId="0" borderId="81" xfId="0" applyFont="1" applyBorder="1" applyAlignment="1">
      <alignment horizontal="center" vertical="center" wrapText="1"/>
    </xf>
    <xf numFmtId="0" fontId="35" fillId="28" borderId="40" xfId="0" applyFont="1" applyFill="1" applyBorder="1" applyAlignment="1">
      <alignment horizontal="center" vertical="center"/>
    </xf>
    <xf numFmtId="0" fontId="35" fillId="28" borderId="41" xfId="0" applyFont="1" applyFill="1" applyBorder="1" applyAlignment="1">
      <alignment horizontal="center" vertical="center"/>
    </xf>
    <xf numFmtId="0" fontId="35" fillId="28" borderId="42" xfId="0" applyFont="1" applyFill="1" applyBorder="1" applyAlignment="1">
      <alignment horizontal="center" vertical="center"/>
    </xf>
    <xf numFmtId="0" fontId="35" fillId="26" borderId="40" xfId="0" applyFont="1" applyFill="1" applyBorder="1" applyAlignment="1">
      <alignment horizontal="center" vertical="center"/>
    </xf>
    <xf numFmtId="0" fontId="35" fillId="26" borderId="41" xfId="0" applyFont="1" applyFill="1" applyBorder="1" applyAlignment="1">
      <alignment horizontal="center" vertical="center"/>
    </xf>
    <xf numFmtId="0" fontId="35" fillId="26" borderId="42" xfId="0" applyFont="1" applyFill="1" applyBorder="1" applyAlignment="1">
      <alignment horizontal="center" vertical="center"/>
    </xf>
    <xf numFmtId="0" fontId="38" fillId="26" borderId="40" xfId="0" applyFont="1" applyFill="1" applyBorder="1" applyAlignment="1">
      <alignment horizontal="center" vertical="top" wrapText="1"/>
    </xf>
    <xf numFmtId="0" fontId="38" fillId="26" borderId="41" xfId="0" applyFont="1" applyFill="1" applyBorder="1" applyAlignment="1">
      <alignment horizontal="center" vertical="top" wrapText="1"/>
    </xf>
    <xf numFmtId="0" fontId="38" fillId="26" borderId="21" xfId="0" applyFont="1" applyFill="1" applyBorder="1" applyAlignment="1">
      <alignment horizontal="center" vertical="top" wrapText="1"/>
    </xf>
    <xf numFmtId="0" fontId="38" fillId="26" borderId="52" xfId="0" applyFont="1" applyFill="1" applyBorder="1" applyAlignment="1">
      <alignment horizontal="center" vertical="top" wrapText="1"/>
    </xf>
    <xf numFmtId="0" fontId="38" fillId="26" borderId="21" xfId="0" applyFont="1" applyFill="1" applyBorder="1" applyAlignment="1">
      <alignment horizontal="center" vertical="center" wrapText="1"/>
    </xf>
    <xf numFmtId="0" fontId="36" fillId="25" borderId="56" xfId="0" applyFont="1" applyFill="1" applyBorder="1" applyAlignment="1">
      <alignment horizontal="center" vertical="center" wrapText="1"/>
    </xf>
    <xf numFmtId="0" fontId="36" fillId="25" borderId="75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8" fillId="26" borderId="32" xfId="0" applyFont="1" applyFill="1" applyBorder="1" applyAlignment="1">
      <alignment horizontal="center" vertical="center" wrapText="1"/>
    </xf>
    <xf numFmtId="0" fontId="38" fillId="26" borderId="0" xfId="0" applyFont="1" applyFill="1" applyBorder="1" applyAlignment="1">
      <alignment horizontal="center" vertical="center" wrapText="1"/>
    </xf>
    <xf numFmtId="0" fontId="38" fillId="26" borderId="8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/>
    <dxf>
      <font>
        <color rgb="FFFF0000"/>
      </font>
    </dxf>
    <dxf>
      <font>
        <color indexed="9"/>
      </font>
    </dxf>
    <dxf>
      <font>
        <color indexed="10"/>
      </font>
    </dxf>
    <dxf/>
    <dxf>
      <font>
        <color rgb="FFFF0000"/>
      </font>
    </dxf>
    <dxf>
      <font>
        <color indexed="10"/>
      </font>
    </dxf>
    <dxf/>
    <dxf>
      <font>
        <color rgb="FFFF0000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0</xdr:row>
      <xdr:rowOff>47625</xdr:rowOff>
    </xdr:from>
    <xdr:to>
      <xdr:col>16</xdr:col>
      <xdr:colOff>180975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47625"/>
          <a:ext cx="1104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view="pageBreakPreview" zoomScaleSheetLayoutView="100" zoomScalePageLayoutView="0" workbookViewId="0" topLeftCell="A6">
      <selection activeCell="R13" sqref="R13"/>
    </sheetView>
  </sheetViews>
  <sheetFormatPr defaultColWidth="4.00390625" defaultRowHeight="12.75"/>
  <cols>
    <col min="1" max="28" width="5.00390625" style="1" customWidth="1"/>
    <col min="29" max="37" width="4.00390625" style="1" customWidth="1"/>
    <col min="38" max="16384" width="4.00390625" style="2" customWidth="1"/>
  </cols>
  <sheetData>
    <row r="1" spans="1:33" ht="12.75" customHeight="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X1" s="32" t="s">
        <v>7</v>
      </c>
      <c r="Y1" s="33"/>
      <c r="Z1" s="33"/>
      <c r="AA1" s="33"/>
      <c r="AB1" s="34"/>
      <c r="AC1" s="35"/>
      <c r="AD1" s="35"/>
      <c r="AG1" s="2"/>
    </row>
    <row r="2" spans="1:33" ht="12.75" customHeight="1">
      <c r="A2" s="486" t="s">
        <v>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31"/>
      <c r="Q2" s="31"/>
      <c r="R2" s="31"/>
      <c r="S2" s="31"/>
      <c r="T2" s="31"/>
      <c r="U2" s="31"/>
      <c r="V2" s="31"/>
      <c r="X2" s="37" t="s">
        <v>24</v>
      </c>
      <c r="Y2" s="37"/>
      <c r="Z2" s="37"/>
      <c r="AA2" s="37"/>
      <c r="AB2" s="37"/>
      <c r="AC2" s="32"/>
      <c r="AD2" s="35"/>
      <c r="AG2" s="2"/>
    </row>
    <row r="3" spans="1:33" ht="12.75" customHeight="1">
      <c r="A3" s="36" t="s">
        <v>96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8"/>
      <c r="P3" s="31"/>
      <c r="Q3" s="31"/>
      <c r="R3" s="31"/>
      <c r="S3" s="31"/>
      <c r="T3" s="31"/>
      <c r="U3" s="31"/>
      <c r="V3" s="31"/>
      <c r="X3" s="35" t="s">
        <v>72</v>
      </c>
      <c r="Y3" s="35"/>
      <c r="Z3" s="35"/>
      <c r="AA3" s="35"/>
      <c r="AB3" s="35"/>
      <c r="AC3" s="32"/>
      <c r="AD3" s="35"/>
      <c r="AG3" s="2"/>
    </row>
    <row r="4" spans="1:33" ht="12.75" customHeight="1">
      <c r="A4" s="486" t="s">
        <v>185</v>
      </c>
      <c r="B4" s="486"/>
      <c r="C4" s="486"/>
      <c r="D4" s="486"/>
      <c r="E4" s="486"/>
      <c r="F4" s="36"/>
      <c r="G4" s="36"/>
      <c r="H4" s="36"/>
      <c r="I4" s="36"/>
      <c r="J4" s="36"/>
      <c r="K4" s="36"/>
      <c r="L4" s="36"/>
      <c r="M4" s="36"/>
      <c r="N4" s="36"/>
      <c r="O4" s="38"/>
      <c r="P4" s="31"/>
      <c r="Q4" s="31"/>
      <c r="R4" s="31"/>
      <c r="S4" s="31"/>
      <c r="T4" s="31"/>
      <c r="U4" s="31"/>
      <c r="V4" s="31"/>
      <c r="X4" s="35" t="s">
        <v>34</v>
      </c>
      <c r="Y4" s="35"/>
      <c r="Z4" s="35"/>
      <c r="AA4" s="35"/>
      <c r="AB4" s="35"/>
      <c r="AC4" s="35"/>
      <c r="AD4" s="35"/>
      <c r="AG4" s="2"/>
    </row>
    <row r="5" spans="1:33" ht="12.75">
      <c r="A5" s="35"/>
      <c r="B5" s="80"/>
      <c r="C5" s="80"/>
      <c r="D5" s="80"/>
      <c r="E5" s="35"/>
      <c r="F5" s="35"/>
      <c r="G5" s="35"/>
      <c r="H5" s="35"/>
      <c r="I5" s="35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X5" s="31" t="s">
        <v>165</v>
      </c>
      <c r="Y5" s="31"/>
      <c r="Z5" s="31"/>
      <c r="AA5" s="31"/>
      <c r="AB5" s="31"/>
      <c r="AC5" s="31"/>
      <c r="AD5" s="35"/>
      <c r="AG5" s="2"/>
    </row>
    <row r="6" spans="1:33" ht="12.75">
      <c r="A6" s="35"/>
      <c r="B6" s="35"/>
      <c r="C6" s="35"/>
      <c r="D6" s="35"/>
      <c r="E6" s="35"/>
      <c r="F6" s="35"/>
      <c r="G6" s="35"/>
      <c r="H6" s="35"/>
      <c r="I6" s="35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5"/>
      <c r="AB6" s="35"/>
      <c r="AC6" s="35"/>
      <c r="AD6" s="35"/>
      <c r="AG6" s="2"/>
    </row>
    <row r="7" spans="1:40" ht="12.75" customHeight="1">
      <c r="A7" s="491" t="s">
        <v>9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7"/>
      <c r="AF7" s="2"/>
      <c r="AG7" s="2"/>
      <c r="AH7" s="2"/>
      <c r="AI7" s="2"/>
      <c r="AJ7" s="2"/>
      <c r="AK7" s="2"/>
      <c r="AL7" s="7"/>
      <c r="AM7" s="7"/>
      <c r="AN7" s="7"/>
    </row>
    <row r="8" spans="1:40" s="4" customFormat="1" ht="22.5" customHeight="1">
      <c r="A8" s="494" t="s">
        <v>175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3"/>
      <c r="AL8" s="3"/>
      <c r="AM8" s="3"/>
      <c r="AN8" s="3"/>
    </row>
    <row r="9" spans="1:40" s="4" customFormat="1" ht="12.75" customHeight="1">
      <c r="A9" s="492" t="s">
        <v>176</v>
      </c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36"/>
      <c r="AE9" s="3"/>
      <c r="AL9" s="3"/>
      <c r="AM9" s="3"/>
      <c r="AN9" s="3"/>
    </row>
    <row r="10" spans="1:40" s="4" customFormat="1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"/>
      <c r="AL10" s="3"/>
      <c r="AM10" s="3"/>
      <c r="AN10" s="3"/>
    </row>
    <row r="11" spans="1:28" ht="12.75">
      <c r="A11" s="33" t="s">
        <v>42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5"/>
      <c r="O11" s="35"/>
      <c r="P11" s="35"/>
      <c r="Q11" s="35"/>
      <c r="R11" s="40" t="s">
        <v>43</v>
      </c>
      <c r="S11" s="40"/>
      <c r="T11" s="40"/>
      <c r="U11" s="40"/>
      <c r="V11" s="40"/>
      <c r="W11" s="40"/>
      <c r="X11" s="40"/>
      <c r="Y11" s="40"/>
      <c r="Z11" s="40"/>
      <c r="AA11" s="35"/>
      <c r="AB11" s="35"/>
    </row>
    <row r="12" spans="1:37" ht="12.75" customHeight="1">
      <c r="A12" s="40" t="s">
        <v>73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 t="s">
        <v>74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F12" s="2"/>
      <c r="AG12" s="2"/>
      <c r="AH12" s="2"/>
      <c r="AI12" s="2"/>
      <c r="AJ12" s="2"/>
      <c r="AK12" s="2"/>
    </row>
    <row r="13" spans="1:28" ht="12.75" customHeight="1">
      <c r="A13" s="33" t="s">
        <v>174</v>
      </c>
      <c r="B13" s="35"/>
      <c r="C13" s="35"/>
      <c r="D13" s="35"/>
      <c r="E13" s="35"/>
      <c r="F13" s="80"/>
      <c r="G13" s="80"/>
      <c r="H13" s="80"/>
      <c r="I13" s="80"/>
      <c r="J13" s="35"/>
      <c r="K13" s="35"/>
      <c r="L13" s="35"/>
      <c r="M13" s="35"/>
      <c r="N13" s="35"/>
      <c r="O13" s="35"/>
      <c r="P13" s="35"/>
      <c r="Q13" s="35"/>
      <c r="R13" s="40" t="s">
        <v>204</v>
      </c>
      <c r="S13" s="109"/>
      <c r="T13" s="109"/>
      <c r="U13" s="109"/>
      <c r="V13" s="109"/>
      <c r="W13" s="110"/>
      <c r="X13" s="110"/>
      <c r="Y13" s="110"/>
      <c r="Z13" s="110"/>
      <c r="AA13" s="35"/>
      <c r="AB13" s="41"/>
    </row>
    <row r="14" spans="1:28" ht="12.75" customHeight="1">
      <c r="A14" s="33" t="s">
        <v>44</v>
      </c>
      <c r="B14" s="35"/>
      <c r="C14" s="486" t="s">
        <v>117</v>
      </c>
      <c r="D14" s="493"/>
      <c r="E14" s="493"/>
      <c r="F14" s="493"/>
      <c r="G14" s="31"/>
      <c r="H14" s="31"/>
      <c r="I14" s="31"/>
      <c r="J14" s="31"/>
      <c r="K14" s="31"/>
      <c r="L14" s="31"/>
      <c r="M14" s="31"/>
      <c r="N14" s="35"/>
      <c r="O14" s="35"/>
      <c r="P14" s="35"/>
      <c r="Q14" s="35"/>
      <c r="R14" s="40" t="s">
        <v>118</v>
      </c>
      <c r="S14" s="111"/>
      <c r="T14" s="111"/>
      <c r="U14" s="111"/>
      <c r="V14" s="111"/>
      <c r="W14" s="111"/>
      <c r="X14" s="111"/>
      <c r="Y14" s="111"/>
      <c r="Z14" s="111"/>
      <c r="AA14" s="41"/>
      <c r="AB14" s="31"/>
    </row>
    <row r="15" spans="1:33" ht="12.75" customHeight="1">
      <c r="A15" s="33" t="s">
        <v>75</v>
      </c>
      <c r="B15" s="33"/>
      <c r="C15" s="33"/>
      <c r="D15" s="33"/>
      <c r="E15" s="33"/>
      <c r="F15" s="33"/>
      <c r="G15" s="33"/>
      <c r="H15" s="33"/>
      <c r="I15" s="35"/>
      <c r="J15" s="35"/>
      <c r="K15" s="35"/>
      <c r="L15" s="35"/>
      <c r="M15" s="35"/>
      <c r="N15" s="35"/>
      <c r="O15" s="35"/>
      <c r="P15" s="35"/>
      <c r="Q15" s="35"/>
      <c r="R15" s="40" t="s">
        <v>76</v>
      </c>
      <c r="S15" s="111"/>
      <c r="T15" s="111"/>
      <c r="U15" s="111"/>
      <c r="V15" s="111"/>
      <c r="W15" s="111"/>
      <c r="X15" s="111"/>
      <c r="Y15" s="111"/>
      <c r="Z15" s="111"/>
      <c r="AA15" s="41"/>
      <c r="AB15" s="31"/>
      <c r="AE15" s="3"/>
      <c r="AF15" s="3"/>
      <c r="AG15" s="3"/>
    </row>
    <row r="16" spans="1:28" ht="12.75" customHeight="1">
      <c r="A16" s="39" t="s">
        <v>97</v>
      </c>
      <c r="B16" s="39"/>
      <c r="C16" s="31"/>
      <c r="D16" s="31"/>
      <c r="E16" s="31"/>
      <c r="F16" s="39"/>
      <c r="G16" s="39"/>
      <c r="H16" s="39"/>
      <c r="I16" s="39"/>
      <c r="J16" s="31"/>
      <c r="K16" s="31"/>
      <c r="L16" s="31"/>
      <c r="M16" s="31"/>
      <c r="N16" s="31"/>
      <c r="O16" s="31"/>
      <c r="P16" s="31"/>
      <c r="Q16" s="31"/>
      <c r="R16" s="40" t="s">
        <v>77</v>
      </c>
      <c r="S16" s="111"/>
      <c r="T16" s="111"/>
      <c r="U16" s="111"/>
      <c r="V16" s="111"/>
      <c r="W16" s="111"/>
      <c r="X16" s="111"/>
      <c r="Y16" s="111"/>
      <c r="Z16" s="111"/>
      <c r="AA16" s="41"/>
      <c r="AB16" s="42"/>
    </row>
    <row r="17" spans="1:35" ht="12.75" customHeight="1">
      <c r="A17" s="490" t="s">
        <v>178</v>
      </c>
      <c r="B17" s="490"/>
      <c r="C17" s="490"/>
      <c r="D17" s="490"/>
      <c r="E17" s="490"/>
      <c r="F17" s="490"/>
      <c r="G17" s="490"/>
      <c r="H17" s="490"/>
      <c r="I17" s="490"/>
      <c r="J17" s="490"/>
      <c r="K17" s="43"/>
      <c r="L17" s="43"/>
      <c r="M17" s="43"/>
      <c r="N17" s="43"/>
      <c r="O17" s="43"/>
      <c r="P17" s="43"/>
      <c r="Q17" s="43"/>
      <c r="R17" s="495" t="s">
        <v>177</v>
      </c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E17" s="9"/>
      <c r="AF17" s="9"/>
      <c r="AG17" s="9"/>
      <c r="AH17" s="9"/>
      <c r="AI17" s="9"/>
    </row>
    <row r="18" spans="1:35" ht="12.75" customHeight="1">
      <c r="A18" s="490"/>
      <c r="B18" s="490"/>
      <c r="C18" s="490"/>
      <c r="D18" s="490"/>
      <c r="E18" s="490"/>
      <c r="F18" s="490"/>
      <c r="G18" s="490"/>
      <c r="H18" s="490"/>
      <c r="I18" s="490"/>
      <c r="J18" s="490"/>
      <c r="K18" s="42"/>
      <c r="L18" s="42"/>
      <c r="M18" s="42"/>
      <c r="N18" s="42"/>
      <c r="O18" s="42"/>
      <c r="P18" s="42"/>
      <c r="Q18" s="42"/>
      <c r="R18" s="496" t="s">
        <v>119</v>
      </c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E18" s="9"/>
      <c r="AF18" s="9"/>
      <c r="AG18" s="9"/>
      <c r="AH18" s="9"/>
      <c r="AI18" s="9"/>
    </row>
    <row r="19" spans="1:37" ht="12.75" customHeight="1" thickBot="1">
      <c r="A19" s="33"/>
      <c r="B19" s="35"/>
      <c r="C19" s="35"/>
      <c r="D19" s="35"/>
      <c r="E19" s="35"/>
      <c r="F19" s="35"/>
      <c r="G19" s="35"/>
      <c r="H19" s="44"/>
      <c r="I19" s="44"/>
      <c r="J19" s="44"/>
      <c r="K19" s="44"/>
      <c r="L19" s="44"/>
      <c r="M19" s="35"/>
      <c r="N19" s="35"/>
      <c r="O19" s="35"/>
      <c r="P19" s="116" t="s">
        <v>22</v>
      </c>
      <c r="Q19" s="116"/>
      <c r="R19" s="116"/>
      <c r="S19" s="116"/>
      <c r="T19" s="116"/>
      <c r="U19" s="38"/>
      <c r="V19" s="38"/>
      <c r="W19" s="38"/>
      <c r="X19" s="38"/>
      <c r="Y19" s="44"/>
      <c r="Z19" s="35"/>
      <c r="AA19" s="35"/>
      <c r="AB19" s="35"/>
      <c r="AC19" s="35"/>
      <c r="AD19" s="35"/>
      <c r="AE19" s="2"/>
      <c r="AF19" s="2"/>
      <c r="AG19" s="2"/>
      <c r="AH19" s="2"/>
      <c r="AI19" s="2"/>
      <c r="AJ19" s="2"/>
      <c r="AK19" s="2"/>
    </row>
    <row r="20" spans="1:37" ht="12.75" customHeight="1" thickBot="1">
      <c r="A20" s="505" t="s">
        <v>1</v>
      </c>
      <c r="B20" s="506"/>
      <c r="C20" s="502" t="s">
        <v>78</v>
      </c>
      <c r="D20" s="503"/>
      <c r="E20" s="503"/>
      <c r="F20" s="503"/>
      <c r="G20" s="504"/>
      <c r="H20" s="502" t="s">
        <v>79</v>
      </c>
      <c r="I20" s="503"/>
      <c r="J20" s="503"/>
      <c r="K20" s="504"/>
      <c r="L20" s="167"/>
      <c r="M20" s="168" t="s">
        <v>55</v>
      </c>
      <c r="N20" s="168"/>
      <c r="O20" s="169"/>
      <c r="P20" s="167"/>
      <c r="Q20" s="168" t="s">
        <v>80</v>
      </c>
      <c r="R20" s="168"/>
      <c r="S20" s="168"/>
      <c r="T20" s="169"/>
      <c r="U20" s="502" t="s">
        <v>35</v>
      </c>
      <c r="V20" s="503"/>
      <c r="W20" s="503"/>
      <c r="X20" s="504"/>
      <c r="Y20" s="167"/>
      <c r="Z20" s="503" t="s">
        <v>10</v>
      </c>
      <c r="AA20" s="503"/>
      <c r="AB20" s="503"/>
      <c r="AC20" s="504"/>
      <c r="AD20" s="35"/>
      <c r="AE20" s="2"/>
      <c r="AF20" s="2"/>
      <c r="AG20" s="2"/>
      <c r="AH20" s="2"/>
      <c r="AI20" s="2"/>
      <c r="AJ20" s="2"/>
      <c r="AK20" s="2"/>
    </row>
    <row r="21" spans="1:37" ht="12.75" customHeight="1">
      <c r="A21" s="507"/>
      <c r="B21" s="508"/>
      <c r="C21" s="81">
        <v>28</v>
      </c>
      <c r="D21" s="82">
        <v>4</v>
      </c>
      <c r="E21" s="82">
        <v>11</v>
      </c>
      <c r="F21" s="82">
        <v>18</v>
      </c>
      <c r="G21" s="161">
        <v>25</v>
      </c>
      <c r="H21" s="81">
        <v>2</v>
      </c>
      <c r="I21" s="82">
        <v>9</v>
      </c>
      <c r="J21" s="82">
        <v>16</v>
      </c>
      <c r="K21" s="83">
        <v>23</v>
      </c>
      <c r="L21" s="170">
        <v>30</v>
      </c>
      <c r="M21" s="171">
        <v>6</v>
      </c>
      <c r="N21" s="171">
        <v>13</v>
      </c>
      <c r="O21" s="172">
        <v>20</v>
      </c>
      <c r="P21" s="170">
        <v>27</v>
      </c>
      <c r="Q21" s="171">
        <v>4</v>
      </c>
      <c r="R21" s="171">
        <v>11</v>
      </c>
      <c r="S21" s="171">
        <v>18</v>
      </c>
      <c r="T21" s="173">
        <v>25</v>
      </c>
      <c r="U21" s="174">
        <v>1</v>
      </c>
      <c r="V21" s="82">
        <v>8</v>
      </c>
      <c r="W21" s="82">
        <v>15</v>
      </c>
      <c r="X21" s="83">
        <v>22</v>
      </c>
      <c r="Y21" s="170">
        <v>29</v>
      </c>
      <c r="Z21" s="171">
        <v>5</v>
      </c>
      <c r="AA21" s="171">
        <v>12</v>
      </c>
      <c r="AB21" s="89">
        <v>19</v>
      </c>
      <c r="AC21" s="173">
        <v>26</v>
      </c>
      <c r="AD21" s="35"/>
      <c r="AE21" s="2"/>
      <c r="AF21" s="2"/>
      <c r="AG21" s="2"/>
      <c r="AH21" s="2"/>
      <c r="AI21" s="2"/>
      <c r="AJ21" s="2"/>
      <c r="AK21" s="2"/>
    </row>
    <row r="22" spans="1:37" ht="12.75" customHeight="1" thickBot="1">
      <c r="A22" s="509"/>
      <c r="B22" s="510"/>
      <c r="C22" s="175">
        <v>2</v>
      </c>
      <c r="D22" s="176">
        <v>9</v>
      </c>
      <c r="E22" s="85">
        <v>16</v>
      </c>
      <c r="F22" s="85">
        <v>23</v>
      </c>
      <c r="G22" s="162">
        <v>30</v>
      </c>
      <c r="H22" s="87">
        <v>7</v>
      </c>
      <c r="I22" s="85">
        <v>14</v>
      </c>
      <c r="J22" s="85">
        <v>21</v>
      </c>
      <c r="K22" s="86">
        <v>28</v>
      </c>
      <c r="L22" s="87">
        <v>4</v>
      </c>
      <c r="M22" s="85">
        <v>11</v>
      </c>
      <c r="N22" s="85">
        <v>18</v>
      </c>
      <c r="O22" s="86">
        <v>25</v>
      </c>
      <c r="P22" s="87">
        <v>2</v>
      </c>
      <c r="Q22" s="85">
        <v>9</v>
      </c>
      <c r="R22" s="85">
        <v>16</v>
      </c>
      <c r="S22" s="85">
        <v>23</v>
      </c>
      <c r="T22" s="162">
        <v>30</v>
      </c>
      <c r="U22" s="177">
        <v>6</v>
      </c>
      <c r="V22" s="85">
        <v>13</v>
      </c>
      <c r="W22" s="85">
        <v>20</v>
      </c>
      <c r="X22" s="86">
        <v>27</v>
      </c>
      <c r="Y22" s="87">
        <v>3</v>
      </c>
      <c r="Z22" s="85">
        <v>10</v>
      </c>
      <c r="AA22" s="85">
        <v>17</v>
      </c>
      <c r="AB22" s="178">
        <v>24</v>
      </c>
      <c r="AC22" s="162">
        <v>3</v>
      </c>
      <c r="AD22" s="35"/>
      <c r="AE22" s="2"/>
      <c r="AF22" s="2"/>
      <c r="AG22" s="2"/>
      <c r="AH22" s="2"/>
      <c r="AI22" s="2"/>
      <c r="AJ22" s="2"/>
      <c r="AK22" s="2"/>
    </row>
    <row r="23" spans="1:37" ht="12.75" customHeight="1" thickBot="1">
      <c r="A23" s="497"/>
      <c r="B23" s="498"/>
      <c r="C23" s="163">
        <v>0</v>
      </c>
      <c r="D23" s="179">
        <v>1</v>
      </c>
      <c r="E23" s="179">
        <v>2</v>
      </c>
      <c r="F23" s="179">
        <v>3</v>
      </c>
      <c r="G23" s="180">
        <v>4</v>
      </c>
      <c r="H23" s="163">
        <v>5</v>
      </c>
      <c r="I23" s="181">
        <v>6</v>
      </c>
      <c r="J23" s="179">
        <v>7</v>
      </c>
      <c r="K23" s="180">
        <v>8</v>
      </c>
      <c r="L23" s="163">
        <v>9</v>
      </c>
      <c r="M23" s="181">
        <v>10</v>
      </c>
      <c r="N23" s="179">
        <v>11</v>
      </c>
      <c r="O23" s="180">
        <v>12</v>
      </c>
      <c r="P23" s="163">
        <v>13</v>
      </c>
      <c r="Q23" s="181">
        <v>14</v>
      </c>
      <c r="R23" s="179">
        <v>15</v>
      </c>
      <c r="S23" s="179">
        <v>16</v>
      </c>
      <c r="T23" s="180">
        <v>17</v>
      </c>
      <c r="U23" s="181">
        <v>18</v>
      </c>
      <c r="V23" s="181">
        <v>19</v>
      </c>
      <c r="W23" s="179">
        <v>20</v>
      </c>
      <c r="X23" s="180">
        <v>21</v>
      </c>
      <c r="Y23" s="163">
        <v>22</v>
      </c>
      <c r="Z23" s="181">
        <v>23</v>
      </c>
      <c r="AA23" s="179">
        <v>24</v>
      </c>
      <c r="AB23" s="179">
        <v>25</v>
      </c>
      <c r="AC23" s="182">
        <v>26</v>
      </c>
      <c r="AD23" s="35"/>
      <c r="AE23" s="2"/>
      <c r="AF23" s="2"/>
      <c r="AG23" s="2"/>
      <c r="AH23" s="2"/>
      <c r="AI23" s="2"/>
      <c r="AJ23" s="2"/>
      <c r="AK23" s="2"/>
    </row>
    <row r="24" spans="1:37" ht="12.75" customHeight="1" thickBot="1">
      <c r="A24" s="488">
        <v>1</v>
      </c>
      <c r="B24" s="489"/>
      <c r="C24" s="183" t="s">
        <v>4</v>
      </c>
      <c r="D24" s="45" t="s">
        <v>65</v>
      </c>
      <c r="E24" s="45" t="s">
        <v>65</v>
      </c>
      <c r="F24" s="45" t="s">
        <v>65</v>
      </c>
      <c r="G24" s="184" t="s">
        <v>65</v>
      </c>
      <c r="H24" s="46" t="s">
        <v>65</v>
      </c>
      <c r="I24" s="47" t="s">
        <v>65</v>
      </c>
      <c r="J24" s="47" t="s">
        <v>65</v>
      </c>
      <c r="K24" s="51" t="s">
        <v>65</v>
      </c>
      <c r="L24" s="46" t="s">
        <v>65</v>
      </c>
      <c r="M24" s="160" t="s">
        <v>65</v>
      </c>
      <c r="N24" s="49" t="s">
        <v>65</v>
      </c>
      <c r="O24" s="159" t="s">
        <v>65</v>
      </c>
      <c r="P24" s="48" t="s">
        <v>65</v>
      </c>
      <c r="Q24" s="52" t="s">
        <v>65</v>
      </c>
      <c r="R24" s="47" t="s">
        <v>65</v>
      </c>
      <c r="S24" s="50" t="s">
        <v>45</v>
      </c>
      <c r="T24" s="185" t="s">
        <v>45</v>
      </c>
      <c r="U24" s="112" t="s">
        <v>2</v>
      </c>
      <c r="V24" s="112" t="s">
        <v>2</v>
      </c>
      <c r="W24" s="112" t="s">
        <v>2</v>
      </c>
      <c r="X24" s="51" t="s">
        <v>65</v>
      </c>
      <c r="Y24" s="46" t="s">
        <v>65</v>
      </c>
      <c r="Z24" s="52" t="s">
        <v>65</v>
      </c>
      <c r="AA24" s="47" t="s">
        <v>65</v>
      </c>
      <c r="AB24" s="47" t="s">
        <v>65</v>
      </c>
      <c r="AC24" s="51" t="s">
        <v>65</v>
      </c>
      <c r="AD24" s="35"/>
      <c r="AE24" s="2"/>
      <c r="AF24" s="2"/>
      <c r="AG24" s="2"/>
      <c r="AH24" s="2"/>
      <c r="AI24" s="2"/>
      <c r="AJ24" s="2"/>
      <c r="AK24" s="2"/>
    </row>
    <row r="25" spans="1:37" ht="12.75" customHeight="1" thickBot="1">
      <c r="A25" s="488">
        <v>2</v>
      </c>
      <c r="B25" s="489"/>
      <c r="C25" s="46" t="s">
        <v>4</v>
      </c>
      <c r="D25" s="47" t="s">
        <v>66</v>
      </c>
      <c r="E25" s="47" t="s">
        <v>66</v>
      </c>
      <c r="F25" s="47" t="s">
        <v>66</v>
      </c>
      <c r="G25" s="51" t="s">
        <v>66</v>
      </c>
      <c r="H25" s="56" t="s">
        <v>66</v>
      </c>
      <c r="I25" s="54" t="s">
        <v>66</v>
      </c>
      <c r="J25" s="54" t="s">
        <v>66</v>
      </c>
      <c r="K25" s="57" t="s">
        <v>66</v>
      </c>
      <c r="L25" s="56" t="s">
        <v>66</v>
      </c>
      <c r="M25" s="52" t="s">
        <v>66</v>
      </c>
      <c r="N25" s="47" t="s">
        <v>66</v>
      </c>
      <c r="O25" s="51" t="s">
        <v>66</v>
      </c>
      <c r="P25" s="46" t="s">
        <v>66</v>
      </c>
      <c r="Q25" s="53" t="s">
        <v>66</v>
      </c>
      <c r="R25" s="54" t="s">
        <v>66</v>
      </c>
      <c r="S25" s="55" t="s">
        <v>45</v>
      </c>
      <c r="T25" s="186" t="s">
        <v>45</v>
      </c>
      <c r="U25" s="54" t="s">
        <v>51</v>
      </c>
      <c r="V25" s="54" t="s">
        <v>51</v>
      </c>
      <c r="W25" s="54" t="s">
        <v>51</v>
      </c>
      <c r="X25" s="57" t="s">
        <v>51</v>
      </c>
      <c r="Y25" s="56" t="s">
        <v>51</v>
      </c>
      <c r="Z25" s="53" t="s">
        <v>51</v>
      </c>
      <c r="AA25" s="54" t="s">
        <v>51</v>
      </c>
      <c r="AB25" s="54" t="s">
        <v>51</v>
      </c>
      <c r="AC25" s="57" t="s">
        <v>51</v>
      </c>
      <c r="AD25" s="35"/>
      <c r="AE25" s="2"/>
      <c r="AF25" s="2"/>
      <c r="AG25" s="2"/>
      <c r="AH25" s="2"/>
      <c r="AI25" s="2"/>
      <c r="AJ25" s="2"/>
      <c r="AK25" s="2"/>
    </row>
    <row r="26" spans="1:37" ht="12.75" customHeight="1">
      <c r="A26" s="58"/>
      <c r="B26" s="58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59"/>
      <c r="W26" s="59"/>
      <c r="X26" s="59"/>
      <c r="Y26" s="44"/>
      <c r="Z26" s="44"/>
      <c r="AA26" s="60"/>
      <c r="AB26" s="60"/>
      <c r="AC26" s="60"/>
      <c r="AD26" s="60"/>
      <c r="AE26" s="2"/>
      <c r="AF26" s="2"/>
      <c r="AG26" s="2"/>
      <c r="AH26" s="2"/>
      <c r="AI26" s="2"/>
      <c r="AJ26" s="2"/>
      <c r="AK26" s="2"/>
    </row>
    <row r="27" spans="1:37" ht="12.75" customHeight="1" thickBot="1">
      <c r="A27" s="61"/>
      <c r="B27" s="61"/>
      <c r="C27" s="41"/>
      <c r="D27" s="41"/>
      <c r="E27" s="41"/>
      <c r="F27" s="41"/>
      <c r="G27" s="487"/>
      <c r="H27" s="487"/>
      <c r="I27" s="487"/>
      <c r="J27" s="487"/>
      <c r="K27" s="487"/>
      <c r="L27" s="487"/>
      <c r="M27" s="487"/>
      <c r="N27" s="487"/>
      <c r="O27" s="487"/>
      <c r="P27" s="44"/>
      <c r="Q27" s="44"/>
      <c r="R27" s="44"/>
      <c r="S27" s="44"/>
      <c r="T27" s="44"/>
      <c r="U27" s="44"/>
      <c r="V27" s="59"/>
      <c r="W27" s="59"/>
      <c r="X27" s="59"/>
      <c r="Y27" s="44"/>
      <c r="Z27" s="44"/>
      <c r="AA27" s="60"/>
      <c r="AB27" s="60"/>
      <c r="AC27" s="60"/>
      <c r="AD27" s="60"/>
      <c r="AE27" s="2"/>
      <c r="AF27" s="2"/>
      <c r="AG27" s="2"/>
      <c r="AH27" s="2"/>
      <c r="AI27" s="2"/>
      <c r="AJ27" s="2"/>
      <c r="AK27" s="2"/>
    </row>
    <row r="28" spans="1:37" ht="10.5" customHeight="1" thickBot="1">
      <c r="A28" s="505" t="s">
        <v>1</v>
      </c>
      <c r="B28" s="506"/>
      <c r="C28" s="499" t="s">
        <v>11</v>
      </c>
      <c r="D28" s="500"/>
      <c r="E28" s="500"/>
      <c r="F28" s="501"/>
      <c r="G28" s="499" t="s">
        <v>17</v>
      </c>
      <c r="H28" s="500"/>
      <c r="I28" s="500"/>
      <c r="J28" s="501"/>
      <c r="K28" s="499" t="s">
        <v>18</v>
      </c>
      <c r="L28" s="500"/>
      <c r="M28" s="500"/>
      <c r="N28" s="501"/>
      <c r="O28" s="499" t="s">
        <v>19</v>
      </c>
      <c r="P28" s="500"/>
      <c r="Q28" s="500"/>
      <c r="R28" s="500"/>
      <c r="S28" s="501"/>
      <c r="T28" s="499" t="s">
        <v>20</v>
      </c>
      <c r="U28" s="500"/>
      <c r="V28" s="500"/>
      <c r="W28" s="501"/>
      <c r="X28" s="499" t="s">
        <v>21</v>
      </c>
      <c r="Y28" s="500"/>
      <c r="Z28" s="500"/>
      <c r="AA28" s="500"/>
      <c r="AB28" s="501"/>
      <c r="AC28" s="35"/>
      <c r="AD28" s="44"/>
      <c r="AE28" s="2"/>
      <c r="AF28" s="2"/>
      <c r="AG28" s="2"/>
      <c r="AH28" s="2"/>
      <c r="AI28" s="2"/>
      <c r="AJ28" s="2"/>
      <c r="AK28" s="2"/>
    </row>
    <row r="29" spans="1:37" ht="12.75" customHeight="1">
      <c r="A29" s="507"/>
      <c r="B29" s="508"/>
      <c r="C29" s="81">
        <v>5</v>
      </c>
      <c r="D29" s="82">
        <v>12</v>
      </c>
      <c r="E29" s="82">
        <v>19</v>
      </c>
      <c r="F29" s="90">
        <v>26</v>
      </c>
      <c r="G29" s="88">
        <v>2</v>
      </c>
      <c r="H29" s="89">
        <v>9</v>
      </c>
      <c r="I29" s="89">
        <v>16</v>
      </c>
      <c r="J29" s="90">
        <v>23</v>
      </c>
      <c r="K29" s="88">
        <v>30</v>
      </c>
      <c r="L29" s="89">
        <v>7</v>
      </c>
      <c r="M29" s="89">
        <v>14</v>
      </c>
      <c r="N29" s="84">
        <v>21</v>
      </c>
      <c r="O29" s="88">
        <v>28</v>
      </c>
      <c r="P29" s="89">
        <v>4</v>
      </c>
      <c r="Q29" s="89">
        <v>11</v>
      </c>
      <c r="R29" s="89">
        <v>18</v>
      </c>
      <c r="S29" s="90">
        <v>25</v>
      </c>
      <c r="T29" s="187">
        <v>2</v>
      </c>
      <c r="U29" s="89">
        <v>9</v>
      </c>
      <c r="V29" s="89">
        <v>16</v>
      </c>
      <c r="W29" s="188">
        <v>23</v>
      </c>
      <c r="X29" s="88">
        <v>30</v>
      </c>
      <c r="Y29" s="89">
        <v>6</v>
      </c>
      <c r="Z29" s="89">
        <v>13</v>
      </c>
      <c r="AA29" s="89">
        <v>20</v>
      </c>
      <c r="AB29" s="189">
        <v>27</v>
      </c>
      <c r="AC29" s="35"/>
      <c r="AD29" s="44"/>
      <c r="AE29" s="2"/>
      <c r="AF29" s="2"/>
      <c r="AG29" s="2"/>
      <c r="AH29" s="2"/>
      <c r="AI29" s="2"/>
      <c r="AJ29" s="2"/>
      <c r="AK29" s="2"/>
    </row>
    <row r="30" spans="1:37" ht="12.75" customHeight="1" thickBot="1">
      <c r="A30" s="509"/>
      <c r="B30" s="510"/>
      <c r="C30" s="87">
        <v>10</v>
      </c>
      <c r="D30" s="85">
        <v>17</v>
      </c>
      <c r="E30" s="85">
        <v>24</v>
      </c>
      <c r="F30" s="94">
        <v>31</v>
      </c>
      <c r="G30" s="91">
        <v>7</v>
      </c>
      <c r="H30" s="92">
        <v>14</v>
      </c>
      <c r="I30" s="92">
        <v>21</v>
      </c>
      <c r="J30" s="94">
        <v>28</v>
      </c>
      <c r="K30" s="91">
        <v>5</v>
      </c>
      <c r="L30" s="92">
        <v>12</v>
      </c>
      <c r="M30" s="92">
        <v>19</v>
      </c>
      <c r="N30" s="93">
        <v>26</v>
      </c>
      <c r="O30" s="91">
        <v>2</v>
      </c>
      <c r="P30" s="92">
        <v>9</v>
      </c>
      <c r="Q30" s="92">
        <v>16</v>
      </c>
      <c r="R30" s="92">
        <v>23</v>
      </c>
      <c r="S30" s="94">
        <v>30</v>
      </c>
      <c r="T30" s="190">
        <v>7</v>
      </c>
      <c r="U30" s="92">
        <v>14</v>
      </c>
      <c r="V30" s="92">
        <v>21</v>
      </c>
      <c r="W30" s="191">
        <v>28</v>
      </c>
      <c r="X30" s="91">
        <v>4</v>
      </c>
      <c r="Y30" s="92">
        <v>11</v>
      </c>
      <c r="Z30" s="92">
        <v>18</v>
      </c>
      <c r="AA30" s="92">
        <v>25</v>
      </c>
      <c r="AB30" s="192">
        <v>31</v>
      </c>
      <c r="AC30" s="35"/>
      <c r="AD30" s="44"/>
      <c r="AE30" s="2"/>
      <c r="AF30" s="2"/>
      <c r="AG30" s="2"/>
      <c r="AH30" s="2"/>
      <c r="AI30" s="2"/>
      <c r="AJ30" s="2"/>
      <c r="AK30" s="2"/>
    </row>
    <row r="31" spans="1:37" ht="12.75" customHeight="1" thickBot="1">
      <c r="A31" s="497"/>
      <c r="B31" s="498"/>
      <c r="C31" s="193">
        <v>27</v>
      </c>
      <c r="D31" s="165">
        <v>28</v>
      </c>
      <c r="E31" s="165">
        <v>29</v>
      </c>
      <c r="F31" s="166">
        <v>30</v>
      </c>
      <c r="G31" s="163">
        <v>31</v>
      </c>
      <c r="H31" s="164">
        <v>32</v>
      </c>
      <c r="I31" s="165">
        <v>33</v>
      </c>
      <c r="J31" s="166">
        <v>34</v>
      </c>
      <c r="K31" s="163">
        <v>35</v>
      </c>
      <c r="L31" s="164">
        <v>36</v>
      </c>
      <c r="M31" s="165">
        <v>37</v>
      </c>
      <c r="N31" s="166">
        <v>38</v>
      </c>
      <c r="O31" s="163">
        <v>39</v>
      </c>
      <c r="P31" s="181">
        <v>40</v>
      </c>
      <c r="Q31" s="179">
        <v>41</v>
      </c>
      <c r="R31" s="179">
        <v>42</v>
      </c>
      <c r="S31" s="180">
        <v>43</v>
      </c>
      <c r="T31" s="181">
        <v>44</v>
      </c>
      <c r="U31" s="181">
        <v>45</v>
      </c>
      <c r="V31" s="179">
        <v>46</v>
      </c>
      <c r="W31" s="194">
        <v>47</v>
      </c>
      <c r="X31" s="195">
        <v>48</v>
      </c>
      <c r="Y31" s="196">
        <v>49</v>
      </c>
      <c r="Z31" s="196">
        <v>50</v>
      </c>
      <c r="AA31" s="196">
        <v>51</v>
      </c>
      <c r="AB31" s="197">
        <v>52</v>
      </c>
      <c r="AC31" s="35"/>
      <c r="AD31" s="44"/>
      <c r="AE31" s="2"/>
      <c r="AF31" s="2"/>
      <c r="AG31" s="2"/>
      <c r="AH31" s="2"/>
      <c r="AI31" s="2"/>
      <c r="AJ31" s="2"/>
      <c r="AK31" s="2"/>
    </row>
    <row r="32" spans="1:37" ht="12.75" customHeight="1" thickBot="1">
      <c r="A32" s="488">
        <v>1</v>
      </c>
      <c r="B32" s="489"/>
      <c r="C32" s="46" t="s">
        <v>65</v>
      </c>
      <c r="D32" s="47" t="s">
        <v>65</v>
      </c>
      <c r="E32" s="47" t="s">
        <v>65</v>
      </c>
      <c r="F32" s="51" t="s">
        <v>65</v>
      </c>
      <c r="G32" s="46" t="s">
        <v>65</v>
      </c>
      <c r="H32" s="47" t="s">
        <v>65</v>
      </c>
      <c r="I32" s="47" t="s">
        <v>65</v>
      </c>
      <c r="J32" s="51" t="s">
        <v>65</v>
      </c>
      <c r="K32" s="46" t="s">
        <v>65</v>
      </c>
      <c r="L32" s="112" t="s">
        <v>45</v>
      </c>
      <c r="M32" s="50" t="s">
        <v>45</v>
      </c>
      <c r="N32" s="198" t="s">
        <v>179</v>
      </c>
      <c r="O32" s="199" t="s">
        <v>179</v>
      </c>
      <c r="P32" s="200" t="s">
        <v>179</v>
      </c>
      <c r="Q32" s="201" t="s">
        <v>179</v>
      </c>
      <c r="R32" s="201" t="s">
        <v>179</v>
      </c>
      <c r="S32" s="202" t="s">
        <v>179</v>
      </c>
      <c r="T32" s="200" t="s">
        <v>46</v>
      </c>
      <c r="U32" s="47" t="s">
        <v>2</v>
      </c>
      <c r="V32" s="47" t="s">
        <v>2</v>
      </c>
      <c r="W32" s="203" t="s">
        <v>2</v>
      </c>
      <c r="X32" s="46" t="s">
        <v>2</v>
      </c>
      <c r="Y32" s="47" t="s">
        <v>2</v>
      </c>
      <c r="Z32" s="47" t="s">
        <v>2</v>
      </c>
      <c r="AA32" s="47" t="s">
        <v>2</v>
      </c>
      <c r="AB32" s="51" t="s">
        <v>2</v>
      </c>
      <c r="AC32" s="35"/>
      <c r="AD32" s="44"/>
      <c r="AE32" s="2"/>
      <c r="AF32" s="2"/>
      <c r="AG32" s="2"/>
      <c r="AH32" s="2"/>
      <c r="AI32" s="2"/>
      <c r="AJ32" s="2"/>
      <c r="AK32" s="2"/>
    </row>
    <row r="33" spans="1:37" ht="12.75" customHeight="1" thickBot="1">
      <c r="A33" s="488">
        <v>2</v>
      </c>
      <c r="B33" s="489"/>
      <c r="C33" s="56" t="s">
        <v>51</v>
      </c>
      <c r="D33" s="204" t="s">
        <v>51</v>
      </c>
      <c r="E33" s="205" t="s">
        <v>51</v>
      </c>
      <c r="F33" s="206" t="s">
        <v>46</v>
      </c>
      <c r="G33" s="207" t="s">
        <v>46</v>
      </c>
      <c r="H33" s="208" t="s">
        <v>46</v>
      </c>
      <c r="I33" s="209" t="s">
        <v>2</v>
      </c>
      <c r="J33" s="206" t="s">
        <v>5</v>
      </c>
      <c r="K33" s="210" t="s">
        <v>49</v>
      </c>
      <c r="L33" s="205" t="s">
        <v>49</v>
      </c>
      <c r="M33" s="205" t="s">
        <v>56</v>
      </c>
      <c r="N33" s="206" t="s">
        <v>56</v>
      </c>
      <c r="O33" s="211" t="s">
        <v>180</v>
      </c>
      <c r="P33" s="212" t="s">
        <v>180</v>
      </c>
      <c r="Q33" s="213" t="s">
        <v>3</v>
      </c>
      <c r="R33" s="214" t="s">
        <v>3</v>
      </c>
      <c r="S33" s="215"/>
      <c r="U33" s="216"/>
      <c r="V33" s="216"/>
      <c r="W33" s="217"/>
      <c r="X33" s="218"/>
      <c r="Y33" s="219"/>
      <c r="Z33" s="54"/>
      <c r="AA33" s="54"/>
      <c r="AB33" s="220"/>
      <c r="AC33" s="35"/>
      <c r="AD33" s="44"/>
      <c r="AE33" s="2"/>
      <c r="AF33" s="2"/>
      <c r="AG33" s="2"/>
      <c r="AH33" s="2"/>
      <c r="AI33" s="2"/>
      <c r="AJ33" s="2"/>
      <c r="AK33" s="2"/>
    </row>
    <row r="34" spans="1:37" ht="12.75" customHeight="1">
      <c r="A34" s="61"/>
      <c r="B34" s="63"/>
      <c r="C34" s="63"/>
      <c r="D34" s="63"/>
      <c r="E34" s="63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3"/>
      <c r="U34" s="63"/>
      <c r="V34" s="63"/>
      <c r="W34" s="63"/>
      <c r="X34" s="64"/>
      <c r="Y34" s="64"/>
      <c r="Z34" s="64"/>
      <c r="AA34" s="64"/>
      <c r="AB34" s="65"/>
      <c r="AC34" s="60"/>
      <c r="AD34" s="60"/>
      <c r="AE34" s="2"/>
      <c r="AF34" s="2"/>
      <c r="AG34" s="2"/>
      <c r="AH34" s="2"/>
      <c r="AI34" s="2"/>
      <c r="AJ34" s="2"/>
      <c r="AK34" s="2"/>
    </row>
    <row r="35" spans="1:37" ht="12.75" customHeight="1">
      <c r="A35" s="62"/>
      <c r="B35" s="62"/>
      <c r="C35" s="44"/>
      <c r="D35" s="44"/>
      <c r="E35" s="44"/>
      <c r="F35" s="44"/>
      <c r="G35" s="44"/>
      <c r="H35" s="44"/>
      <c r="I35" s="44"/>
      <c r="J35" s="44"/>
      <c r="K35" s="515" t="s">
        <v>95</v>
      </c>
      <c r="L35" s="515"/>
      <c r="M35" s="515"/>
      <c r="N35" s="515"/>
      <c r="O35" s="515"/>
      <c r="P35" s="515"/>
      <c r="Q35" s="515"/>
      <c r="R35" s="44"/>
      <c r="S35" s="44"/>
      <c r="T35" s="44"/>
      <c r="U35" s="44"/>
      <c r="V35" s="59"/>
      <c r="W35" s="59"/>
      <c r="X35" s="59"/>
      <c r="Y35" s="44"/>
      <c r="Z35" s="44"/>
      <c r="AA35" s="60"/>
      <c r="AB35" s="60"/>
      <c r="AC35" s="60"/>
      <c r="AD35" s="60"/>
      <c r="AE35" s="2"/>
      <c r="AF35" s="2"/>
      <c r="AG35" s="2"/>
      <c r="AH35" s="2"/>
      <c r="AI35" s="2"/>
      <c r="AJ35" s="2"/>
      <c r="AK35" s="2"/>
    </row>
    <row r="36" spans="1:37" ht="7.5" customHeight="1" thickBot="1">
      <c r="A36" s="44"/>
      <c r="B36" s="44"/>
      <c r="C36" s="44"/>
      <c r="D36" s="44"/>
      <c r="E36" s="44"/>
      <c r="F36" s="44"/>
      <c r="G36" s="60"/>
      <c r="H36" s="60"/>
      <c r="I36" s="60"/>
      <c r="J36" s="60"/>
      <c r="K36" s="60"/>
      <c r="L36" s="66"/>
      <c r="M36" s="66"/>
      <c r="N36" s="66"/>
      <c r="O36" s="66"/>
      <c r="P36" s="44"/>
      <c r="Q36" s="44"/>
      <c r="R36" s="44"/>
      <c r="S36" s="44"/>
      <c r="T36" s="44"/>
      <c r="U36" s="44"/>
      <c r="V36" s="44"/>
      <c r="W36" s="514"/>
      <c r="X36" s="514"/>
      <c r="Y36" s="514"/>
      <c r="Z36" s="514"/>
      <c r="AA36" s="60"/>
      <c r="AB36" s="60"/>
      <c r="AC36" s="514"/>
      <c r="AD36" s="514"/>
      <c r="AE36" s="2"/>
      <c r="AF36" s="2"/>
      <c r="AG36" s="2"/>
      <c r="AH36" s="2"/>
      <c r="AI36" s="2"/>
      <c r="AJ36" s="2"/>
      <c r="AK36" s="2"/>
    </row>
    <row r="37" spans="1:37" ht="15.75" customHeight="1" thickBot="1">
      <c r="A37" s="44"/>
      <c r="B37" s="221" t="s">
        <v>4</v>
      </c>
      <c r="C37" s="519" t="s">
        <v>36</v>
      </c>
      <c r="D37" s="519"/>
      <c r="E37" s="519"/>
      <c r="F37" s="519"/>
      <c r="G37" s="519"/>
      <c r="H37" s="519"/>
      <c r="I37" s="519"/>
      <c r="J37" s="519"/>
      <c r="K37" s="68"/>
      <c r="L37" s="221" t="s">
        <v>6</v>
      </c>
      <c r="M37" s="511" t="s">
        <v>15</v>
      </c>
      <c r="N37" s="512"/>
      <c r="O37" s="512"/>
      <c r="P37" s="512"/>
      <c r="Q37" s="512"/>
      <c r="R37" s="512"/>
      <c r="S37" s="512"/>
      <c r="T37" s="69"/>
      <c r="U37" s="222" t="s">
        <v>181</v>
      </c>
      <c r="V37" s="516" t="s">
        <v>47</v>
      </c>
      <c r="W37" s="516"/>
      <c r="X37" s="516"/>
      <c r="Y37" s="516"/>
      <c r="Z37" s="516"/>
      <c r="AA37" s="516"/>
      <c r="AB37" s="516"/>
      <c r="AC37" s="516"/>
      <c r="AD37" s="60"/>
      <c r="AE37" s="2"/>
      <c r="AF37" s="2"/>
      <c r="AG37" s="2"/>
      <c r="AH37" s="2"/>
      <c r="AI37" s="2"/>
      <c r="AJ37" s="2"/>
      <c r="AK37" s="2"/>
    </row>
    <row r="38" spans="1:30" s="6" customFormat="1" ht="13.5" customHeight="1" thickBot="1">
      <c r="A38" s="35"/>
      <c r="B38" s="58"/>
      <c r="C38" s="519"/>
      <c r="D38" s="519"/>
      <c r="E38" s="519"/>
      <c r="F38" s="519"/>
      <c r="G38" s="519"/>
      <c r="H38" s="519"/>
      <c r="I38" s="519"/>
      <c r="J38" s="519"/>
      <c r="K38" s="68"/>
      <c r="L38" s="58"/>
      <c r="M38" s="44"/>
      <c r="N38" s="44"/>
      <c r="O38" s="44"/>
      <c r="P38" s="44"/>
      <c r="Q38" s="44"/>
      <c r="R38" s="44"/>
      <c r="S38" s="44"/>
      <c r="T38" s="44"/>
      <c r="U38" s="38"/>
      <c r="V38" s="516"/>
      <c r="W38" s="516"/>
      <c r="X38" s="516"/>
      <c r="Y38" s="516"/>
      <c r="Z38" s="516"/>
      <c r="AA38" s="516"/>
      <c r="AB38" s="516"/>
      <c r="AC38" s="516"/>
      <c r="AD38" s="35"/>
    </row>
    <row r="39" spans="1:30" s="6" customFormat="1" ht="12.75" customHeight="1" thickBot="1">
      <c r="A39" s="35"/>
      <c r="B39" s="67"/>
      <c r="C39" s="519" t="s">
        <v>12</v>
      </c>
      <c r="D39" s="519"/>
      <c r="E39" s="519"/>
      <c r="F39" s="519"/>
      <c r="G39" s="519"/>
      <c r="H39" s="519"/>
      <c r="I39" s="519"/>
      <c r="J39" s="519"/>
      <c r="K39" s="70"/>
      <c r="L39" s="223" t="s">
        <v>48</v>
      </c>
      <c r="M39" s="520" t="s">
        <v>182</v>
      </c>
      <c r="N39" s="519"/>
      <c r="O39" s="519"/>
      <c r="P39" s="519"/>
      <c r="Q39" s="519"/>
      <c r="R39" s="519"/>
      <c r="S39" s="519"/>
      <c r="T39" s="68"/>
      <c r="U39" s="221" t="s">
        <v>49</v>
      </c>
      <c r="V39" s="69" t="s">
        <v>50</v>
      </c>
      <c r="W39" s="35"/>
      <c r="X39" s="35"/>
      <c r="Y39" s="35"/>
      <c r="Z39" s="35"/>
      <c r="AA39" s="35"/>
      <c r="AB39" s="35"/>
      <c r="AC39" s="35"/>
      <c r="AD39" s="35"/>
    </row>
    <row r="40" spans="1:30" s="6" customFormat="1" ht="12.75" customHeight="1" thickBot="1">
      <c r="A40" s="35"/>
      <c r="B40" s="71"/>
      <c r="C40" s="519"/>
      <c r="D40" s="519"/>
      <c r="E40" s="519"/>
      <c r="F40" s="519"/>
      <c r="G40" s="519"/>
      <c r="H40" s="519"/>
      <c r="I40" s="519"/>
      <c r="J40" s="519"/>
      <c r="K40" s="70"/>
      <c r="L40" s="60"/>
      <c r="M40" s="513" t="s">
        <v>183</v>
      </c>
      <c r="N40" s="513"/>
      <c r="O40" s="513"/>
      <c r="P40" s="68"/>
      <c r="Q40" s="68"/>
      <c r="R40" s="68"/>
      <c r="S40" s="68"/>
      <c r="T40" s="68"/>
      <c r="U40" s="72"/>
      <c r="V40" s="69"/>
      <c r="W40" s="60"/>
      <c r="X40" s="69"/>
      <c r="Y40" s="69"/>
      <c r="Z40" s="69"/>
      <c r="AA40" s="69"/>
      <c r="AB40" s="69"/>
      <c r="AC40" s="69"/>
      <c r="AD40" s="60"/>
    </row>
    <row r="41" spans="1:30" s="6" customFormat="1" ht="15.75" customHeight="1" thickBot="1">
      <c r="A41" s="69"/>
      <c r="B41" s="73" t="s">
        <v>45</v>
      </c>
      <c r="C41" s="520" t="s">
        <v>13</v>
      </c>
      <c r="D41" s="519"/>
      <c r="E41" s="519"/>
      <c r="F41" s="519"/>
      <c r="G41" s="519"/>
      <c r="H41" s="519"/>
      <c r="I41" s="519"/>
      <c r="J41" s="519"/>
      <c r="K41" s="68"/>
      <c r="L41" s="221" t="s">
        <v>46</v>
      </c>
      <c r="M41" s="516" t="s">
        <v>98</v>
      </c>
      <c r="N41" s="516"/>
      <c r="O41" s="516"/>
      <c r="P41" s="516"/>
      <c r="Q41" s="516"/>
      <c r="R41" s="516"/>
      <c r="S41" s="516"/>
      <c r="T41" s="74"/>
      <c r="U41" s="221" t="s">
        <v>3</v>
      </c>
      <c r="V41" s="513" t="s">
        <v>57</v>
      </c>
      <c r="W41" s="513"/>
      <c r="X41" s="513"/>
      <c r="Y41" s="513"/>
      <c r="Z41" s="513"/>
      <c r="AA41" s="513"/>
      <c r="AB41" s="513"/>
      <c r="AC41" s="513"/>
      <c r="AD41" s="60"/>
    </row>
    <row r="42" spans="1:30" s="6" customFormat="1" ht="12.75" customHeight="1" thickBot="1">
      <c r="A42" s="69"/>
      <c r="B42" s="71"/>
      <c r="C42" s="68"/>
      <c r="D42" s="68"/>
      <c r="E42" s="68"/>
      <c r="F42" s="68"/>
      <c r="G42" s="68"/>
      <c r="H42" s="68"/>
      <c r="I42" s="68"/>
      <c r="J42" s="68"/>
      <c r="K42" s="68"/>
      <c r="L42" s="60"/>
      <c r="M42" s="516"/>
      <c r="N42" s="516"/>
      <c r="O42" s="516"/>
      <c r="P42" s="516"/>
      <c r="Q42" s="516"/>
      <c r="R42" s="516"/>
      <c r="S42" s="516"/>
      <c r="T42" s="74"/>
      <c r="U42" s="60"/>
      <c r="V42" s="513"/>
      <c r="W42" s="513"/>
      <c r="X42" s="513"/>
      <c r="Y42" s="513"/>
      <c r="Z42" s="513"/>
      <c r="AA42" s="513"/>
      <c r="AB42" s="513"/>
      <c r="AC42" s="513"/>
      <c r="AD42" s="60"/>
    </row>
    <row r="43" spans="1:30" s="6" customFormat="1" ht="13.5" thickBot="1">
      <c r="A43" s="69"/>
      <c r="B43" s="75" t="s">
        <v>2</v>
      </c>
      <c r="C43" s="511" t="s">
        <v>14</v>
      </c>
      <c r="D43" s="512"/>
      <c r="E43" s="512"/>
      <c r="F43" s="512"/>
      <c r="G43" s="512"/>
      <c r="H43" s="512"/>
      <c r="I43" s="512"/>
      <c r="J43" s="512"/>
      <c r="K43" s="60"/>
      <c r="L43" s="75" t="s">
        <v>5</v>
      </c>
      <c r="M43" s="69" t="s">
        <v>16</v>
      </c>
      <c r="N43" s="76"/>
      <c r="O43" s="76"/>
      <c r="P43" s="77"/>
      <c r="Q43" s="69"/>
      <c r="R43" s="31"/>
      <c r="S43" s="31"/>
      <c r="T43" s="31"/>
      <c r="U43" s="75" t="s">
        <v>51</v>
      </c>
      <c r="V43" s="35" t="s">
        <v>54</v>
      </c>
      <c r="W43" s="60"/>
      <c r="X43" s="69"/>
      <c r="Y43" s="69"/>
      <c r="Z43" s="69"/>
      <c r="AA43" s="69"/>
      <c r="AB43" s="69"/>
      <c r="AC43" s="69"/>
      <c r="AD43" s="60"/>
    </row>
    <row r="44" spans="1:30" s="6" customFormat="1" ht="12.75" customHeight="1" thickBot="1">
      <c r="A44" s="78"/>
      <c r="B44" s="69"/>
      <c r="C44" s="69"/>
      <c r="D44" s="69"/>
      <c r="E44" s="69"/>
      <c r="F44" s="69"/>
      <c r="G44" s="69"/>
      <c r="H44" s="69"/>
      <c r="I44" s="69"/>
      <c r="J44" s="60"/>
      <c r="K44" s="60"/>
      <c r="L44" s="79"/>
      <c r="M44" s="69"/>
      <c r="N44" s="60"/>
      <c r="O44" s="69"/>
      <c r="P44" s="69"/>
      <c r="Q44" s="69"/>
      <c r="R44" s="69"/>
      <c r="S44" s="69"/>
      <c r="T44" s="69"/>
      <c r="U44" s="60"/>
      <c r="W44" s="224"/>
      <c r="X44" s="224"/>
      <c r="Y44" s="224"/>
      <c r="Z44" s="224"/>
      <c r="AA44" s="224"/>
      <c r="AB44" s="224"/>
      <c r="AC44" s="224"/>
      <c r="AD44" s="60"/>
    </row>
    <row r="45" spans="1:30" s="6" customFormat="1" ht="13.5" customHeight="1" thickBot="1">
      <c r="A45" s="69"/>
      <c r="B45" s="69"/>
      <c r="C45" s="69"/>
      <c r="D45" s="69"/>
      <c r="E45" s="69"/>
      <c r="F45" s="69"/>
      <c r="G45" s="69"/>
      <c r="H45" s="69"/>
      <c r="I45" s="69"/>
      <c r="J45" s="60"/>
      <c r="K45" s="60"/>
      <c r="L45" s="69"/>
      <c r="M45" s="69"/>
      <c r="N45" s="69"/>
      <c r="O45" s="69"/>
      <c r="P45" s="69"/>
      <c r="Q45" s="69"/>
      <c r="R45" s="69"/>
      <c r="S45" s="69"/>
      <c r="T45" s="69"/>
      <c r="U45" s="221" t="s">
        <v>56</v>
      </c>
      <c r="V45" s="517" t="s">
        <v>184</v>
      </c>
      <c r="W45" s="517"/>
      <c r="X45" s="517"/>
      <c r="Y45" s="517"/>
      <c r="Z45" s="517"/>
      <c r="AA45" s="517"/>
      <c r="AB45" s="517"/>
      <c r="AC45" s="517"/>
      <c r="AD45" s="60"/>
    </row>
    <row r="46" spans="1:30" s="6" customFormat="1" ht="12.75" customHeight="1">
      <c r="A46" s="30"/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7"/>
      <c r="W46" s="517"/>
      <c r="X46" s="517"/>
      <c r="Y46" s="517"/>
      <c r="Z46" s="517"/>
      <c r="AA46" s="517"/>
      <c r="AB46" s="517"/>
      <c r="AC46" s="517"/>
      <c r="AD46" s="29"/>
    </row>
    <row r="47" spans="1:30" ht="12.75" customHeight="1" hidden="1">
      <c r="A47" s="29"/>
      <c r="B47" s="29"/>
      <c r="C47" s="29"/>
      <c r="D47" s="29"/>
      <c r="E47" s="29"/>
      <c r="F47" s="29"/>
      <c r="G47" s="29"/>
      <c r="H47" s="29"/>
      <c r="I47" s="29"/>
      <c r="J47" s="27"/>
      <c r="K47" s="27"/>
      <c r="L47" s="27"/>
      <c r="M47" s="29"/>
      <c r="N47" s="26"/>
      <c r="O47" s="26"/>
      <c r="P47" s="26"/>
      <c r="Q47" s="26"/>
      <c r="R47" s="29"/>
      <c r="S47" s="29"/>
      <c r="T47" s="29"/>
      <c r="U47" s="28"/>
      <c r="V47" s="29"/>
      <c r="W47" s="29"/>
      <c r="X47" s="26"/>
      <c r="Y47" s="26"/>
      <c r="Z47" s="26"/>
      <c r="AA47" s="26"/>
      <c r="AB47" s="26"/>
      <c r="AC47" s="26"/>
      <c r="AD47" s="26"/>
    </row>
    <row r="48" spans="5:14" ht="12.75" customHeight="1">
      <c r="E48" s="2"/>
      <c r="L48" s="2"/>
      <c r="M48" s="2"/>
      <c r="N48" s="2"/>
    </row>
    <row r="49" spans="5:14" ht="11.25">
      <c r="E49" s="2"/>
      <c r="L49" s="2"/>
      <c r="M49" s="2"/>
      <c r="N49" s="2"/>
    </row>
    <row r="50" ht="11.25">
      <c r="N50" s="8"/>
    </row>
    <row r="51" spans="8:36" ht="11.2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8"/>
      <c r="AF51" s="8"/>
      <c r="AG51" s="8"/>
      <c r="AH51" s="8"/>
      <c r="AI51" s="8"/>
      <c r="AJ51" s="8"/>
    </row>
    <row r="52" spans="8:36" ht="11.2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8"/>
      <c r="AF52" s="8"/>
      <c r="AG52" s="8"/>
      <c r="AH52" s="8"/>
      <c r="AI52" s="8"/>
      <c r="AJ52" s="8"/>
    </row>
    <row r="53" spans="8:36" ht="11.2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8"/>
      <c r="AF53" s="8"/>
      <c r="AG53" s="8"/>
      <c r="AH53" s="8"/>
      <c r="AI53" s="8"/>
      <c r="AJ53" s="8"/>
    </row>
    <row r="54" spans="8:36" ht="11.2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8"/>
      <c r="AF54" s="8"/>
      <c r="AG54" s="8"/>
      <c r="AH54" s="8"/>
      <c r="AI54" s="8"/>
      <c r="AJ54" s="8"/>
    </row>
    <row r="55" spans="8:36" ht="11.25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8"/>
      <c r="AF55" s="8"/>
      <c r="AG55" s="8"/>
      <c r="AH55" s="8"/>
      <c r="AI55" s="8"/>
      <c r="AJ55" s="8"/>
    </row>
    <row r="62" spans="7:37" ht="11.25">
      <c r="G62" s="5"/>
      <c r="H62" s="5"/>
      <c r="I62" s="5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7:37" ht="11.25">
      <c r="G63" s="5"/>
      <c r="H63" s="5"/>
      <c r="I63" s="5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7:37" ht="11.25">
      <c r="G64" s="5"/>
      <c r="H64" s="5"/>
      <c r="I64" s="5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7:37" ht="11.25">
      <c r="G65" s="5"/>
      <c r="H65" s="5"/>
      <c r="I65" s="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7:37" ht="11.25">
      <c r="G66" s="5"/>
      <c r="H66" s="5"/>
      <c r="I66" s="5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8:37" ht="11.25">
      <c r="H67" s="5"/>
      <c r="I67" s="5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</sheetData>
  <sheetProtection/>
  <mergeCells count="45">
    <mergeCell ref="Z20:AC20"/>
    <mergeCell ref="X28:AB28"/>
    <mergeCell ref="A28:B30"/>
    <mergeCell ref="A24:B24"/>
    <mergeCell ref="A23:B23"/>
    <mergeCell ref="U20:X20"/>
    <mergeCell ref="K27:O27"/>
    <mergeCell ref="A32:B32"/>
    <mergeCell ref="Y36:Z36"/>
    <mergeCell ref="V45:AC46"/>
    <mergeCell ref="B46:U46"/>
    <mergeCell ref="C39:J40"/>
    <mergeCell ref="M39:S39"/>
    <mergeCell ref="C37:J38"/>
    <mergeCell ref="M37:S37"/>
    <mergeCell ref="C41:J41"/>
    <mergeCell ref="M41:S42"/>
    <mergeCell ref="C43:J43"/>
    <mergeCell ref="V41:AC42"/>
    <mergeCell ref="AC36:AD36"/>
    <mergeCell ref="W36:X36"/>
    <mergeCell ref="A33:B33"/>
    <mergeCell ref="K35:Q35"/>
    <mergeCell ref="M40:O40"/>
    <mergeCell ref="V37:AC38"/>
    <mergeCell ref="R18:AB18"/>
    <mergeCell ref="A31:B31"/>
    <mergeCell ref="C28:F28"/>
    <mergeCell ref="G28:J28"/>
    <mergeCell ref="K28:N28"/>
    <mergeCell ref="O28:S28"/>
    <mergeCell ref="T28:W28"/>
    <mergeCell ref="H20:K20"/>
    <mergeCell ref="C20:G20"/>
    <mergeCell ref="A20:B22"/>
    <mergeCell ref="A4:E4"/>
    <mergeCell ref="G27:J27"/>
    <mergeCell ref="A25:B25"/>
    <mergeCell ref="A2:O2"/>
    <mergeCell ref="A17:J18"/>
    <mergeCell ref="A7:AD7"/>
    <mergeCell ref="A9:AC9"/>
    <mergeCell ref="C14:F14"/>
    <mergeCell ref="A8:AD8"/>
    <mergeCell ref="R17:AB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92" r:id="rId2"/>
  <rowBreaks count="1" manualBreakCount="1">
    <brk id="46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94"/>
  <sheetViews>
    <sheetView tabSelected="1" view="pageBreakPreview" zoomScale="70" zoomScaleNormal="55" zoomScaleSheetLayoutView="70" zoomScalePageLayoutView="0" workbookViewId="0" topLeftCell="A1">
      <selection activeCell="E75" sqref="E75"/>
    </sheetView>
  </sheetViews>
  <sheetFormatPr defaultColWidth="9.00390625" defaultRowHeight="12.75"/>
  <cols>
    <col min="1" max="1" width="15.625" style="10" customWidth="1"/>
    <col min="2" max="2" width="33.125" style="10" customWidth="1"/>
    <col min="3" max="3" width="15.00390625" style="10" customWidth="1"/>
    <col min="4" max="4" width="19.875" style="12" customWidth="1"/>
    <col min="5" max="5" width="78.00390625" style="12" customWidth="1"/>
    <col min="6" max="6" width="7.125" style="12" customWidth="1"/>
    <col min="7" max="7" width="5.75390625" style="12" customWidth="1"/>
    <col min="8" max="8" width="5.125" style="11" customWidth="1"/>
    <col min="9" max="9" width="5.375" style="11" customWidth="1"/>
    <col min="10" max="12" width="6.875" style="11" customWidth="1"/>
    <col min="13" max="15" width="6.25390625" style="11" customWidth="1"/>
    <col min="16" max="16" width="5.75390625" style="11" customWidth="1"/>
    <col min="17" max="17" width="8.875" style="11" customWidth="1"/>
    <col min="18" max="18" width="8.375" style="11" customWidth="1"/>
    <col min="19" max="19" width="9.875" style="11" customWidth="1"/>
    <col min="20" max="20" width="9.125" style="11" customWidth="1"/>
    <col min="21" max="21" width="7.875" style="11" customWidth="1"/>
    <col min="22" max="22" width="9.875" style="13" customWidth="1"/>
    <col min="23" max="23" width="5.00390625" style="10" customWidth="1"/>
    <col min="24" max="24" width="9.625" style="10" bestFit="1" customWidth="1"/>
    <col min="25" max="25" width="13.875" style="10" bestFit="1" customWidth="1"/>
    <col min="26" max="26" width="9.625" style="10" bestFit="1" customWidth="1"/>
    <col min="27" max="16384" width="9.125" style="10" customWidth="1"/>
  </cols>
  <sheetData>
    <row r="1" spans="1:22" s="121" customFormat="1" ht="21" customHeight="1" thickBot="1">
      <c r="A1" s="573" t="s">
        <v>71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119"/>
      <c r="V1" s="120"/>
    </row>
    <row r="2" spans="1:23" s="121" customFormat="1" ht="84.75" customHeight="1" thickBot="1">
      <c r="A2" s="598" t="s">
        <v>211</v>
      </c>
      <c r="B2" s="598" t="s">
        <v>212</v>
      </c>
      <c r="C2" s="576" t="s">
        <v>213</v>
      </c>
      <c r="D2" s="591" t="s">
        <v>214</v>
      </c>
      <c r="E2" s="618" t="s">
        <v>215</v>
      </c>
      <c r="F2" s="615" t="s">
        <v>58</v>
      </c>
      <c r="G2" s="604" t="s">
        <v>81</v>
      </c>
      <c r="H2" s="587" t="s">
        <v>30</v>
      </c>
      <c r="I2" s="588"/>
      <c r="J2" s="587" t="s">
        <v>116</v>
      </c>
      <c r="K2" s="588"/>
      <c r="L2" s="588"/>
      <c r="M2" s="588"/>
      <c r="N2" s="588"/>
      <c r="O2" s="588"/>
      <c r="P2" s="597"/>
      <c r="Q2" s="584" t="s">
        <v>60</v>
      </c>
      <c r="R2" s="585"/>
      <c r="S2" s="585"/>
      <c r="T2" s="586"/>
      <c r="U2" s="122"/>
      <c r="V2" s="120"/>
      <c r="W2" s="123"/>
    </row>
    <row r="3" spans="1:23" s="121" customFormat="1" ht="32.25" customHeight="1">
      <c r="A3" s="599"/>
      <c r="B3" s="599"/>
      <c r="C3" s="577"/>
      <c r="D3" s="592"/>
      <c r="E3" s="619"/>
      <c r="F3" s="616"/>
      <c r="G3" s="605"/>
      <c r="H3" s="560" t="s">
        <v>33</v>
      </c>
      <c r="I3" s="562" t="s">
        <v>31</v>
      </c>
      <c r="J3" s="562" t="s">
        <v>25</v>
      </c>
      <c r="K3" s="556" t="s">
        <v>28</v>
      </c>
      <c r="L3" s="556"/>
      <c r="M3" s="556"/>
      <c r="N3" s="556"/>
      <c r="O3" s="562" t="s">
        <v>53</v>
      </c>
      <c r="P3" s="607" t="s">
        <v>52</v>
      </c>
      <c r="Q3" s="589" t="s">
        <v>0</v>
      </c>
      <c r="R3" s="590"/>
      <c r="S3" s="589" t="s">
        <v>23</v>
      </c>
      <c r="T3" s="590"/>
      <c r="U3" s="122"/>
      <c r="V3" s="120"/>
      <c r="W3" s="123"/>
    </row>
    <row r="4" spans="1:23" s="121" customFormat="1" ht="32.25" customHeight="1" thickBot="1">
      <c r="A4" s="599"/>
      <c r="B4" s="599"/>
      <c r="C4" s="577"/>
      <c r="D4" s="592"/>
      <c r="E4" s="619"/>
      <c r="F4" s="616"/>
      <c r="G4" s="605"/>
      <c r="H4" s="560"/>
      <c r="I4" s="583"/>
      <c r="J4" s="583"/>
      <c r="K4" s="557" t="s">
        <v>26</v>
      </c>
      <c r="L4" s="564" t="s">
        <v>29</v>
      </c>
      <c r="M4" s="564"/>
      <c r="N4" s="564"/>
      <c r="O4" s="583"/>
      <c r="P4" s="608"/>
      <c r="Q4" s="227" t="s">
        <v>37</v>
      </c>
      <c r="R4" s="228" t="s">
        <v>38</v>
      </c>
      <c r="S4" s="227" t="s">
        <v>39</v>
      </c>
      <c r="T4" s="229" t="s">
        <v>40</v>
      </c>
      <c r="U4" s="122"/>
      <c r="V4" s="120"/>
      <c r="W4" s="123"/>
    </row>
    <row r="5" spans="1:23" s="121" customFormat="1" ht="33.75" customHeight="1" thickBot="1">
      <c r="A5" s="599"/>
      <c r="B5" s="599"/>
      <c r="C5" s="577"/>
      <c r="D5" s="592"/>
      <c r="E5" s="619"/>
      <c r="F5" s="616"/>
      <c r="G5" s="605"/>
      <c r="H5" s="560"/>
      <c r="I5" s="583"/>
      <c r="J5" s="583"/>
      <c r="K5" s="558"/>
      <c r="L5" s="560" t="s">
        <v>167</v>
      </c>
      <c r="M5" s="562" t="s">
        <v>27</v>
      </c>
      <c r="N5" s="562" t="s">
        <v>32</v>
      </c>
      <c r="O5" s="583"/>
      <c r="P5" s="608"/>
      <c r="Q5" s="601" t="s">
        <v>41</v>
      </c>
      <c r="R5" s="602"/>
      <c r="S5" s="602"/>
      <c r="T5" s="603"/>
      <c r="U5" s="124"/>
      <c r="V5" s="120"/>
      <c r="W5" s="123"/>
    </row>
    <row r="6" spans="1:23" s="121" customFormat="1" ht="63" customHeight="1" thickBot="1">
      <c r="A6" s="600"/>
      <c r="B6" s="600"/>
      <c r="C6" s="578"/>
      <c r="D6" s="593"/>
      <c r="E6" s="620"/>
      <c r="F6" s="617"/>
      <c r="G6" s="606"/>
      <c r="H6" s="561"/>
      <c r="I6" s="563"/>
      <c r="J6" s="563"/>
      <c r="K6" s="559"/>
      <c r="L6" s="561"/>
      <c r="M6" s="563"/>
      <c r="N6" s="563"/>
      <c r="O6" s="563"/>
      <c r="P6" s="609"/>
      <c r="Q6" s="230">
        <v>15</v>
      </c>
      <c r="R6" s="226">
        <v>15</v>
      </c>
      <c r="S6" s="230">
        <v>15</v>
      </c>
      <c r="T6" s="226"/>
      <c r="U6" s="122"/>
      <c r="V6" s="120"/>
      <c r="W6" s="123"/>
    </row>
    <row r="7" spans="1:23" s="121" customFormat="1" ht="18.75" thickBot="1">
      <c r="A7" s="231">
        <v>1</v>
      </c>
      <c r="B7" s="232">
        <v>2</v>
      </c>
      <c r="C7" s="232"/>
      <c r="D7" s="233">
        <v>3</v>
      </c>
      <c r="E7" s="234">
        <v>4</v>
      </c>
      <c r="F7" s="235">
        <v>5</v>
      </c>
      <c r="G7" s="236">
        <v>6</v>
      </c>
      <c r="H7" s="237">
        <v>7</v>
      </c>
      <c r="I7" s="236">
        <v>8</v>
      </c>
      <c r="J7" s="236">
        <v>9</v>
      </c>
      <c r="K7" s="236">
        <v>10</v>
      </c>
      <c r="L7" s="236">
        <v>11</v>
      </c>
      <c r="M7" s="236">
        <v>12</v>
      </c>
      <c r="N7" s="238">
        <v>13</v>
      </c>
      <c r="O7" s="238">
        <v>14</v>
      </c>
      <c r="P7" s="236">
        <v>15</v>
      </c>
      <c r="Q7" s="239">
        <v>16</v>
      </c>
      <c r="R7" s="240">
        <v>17</v>
      </c>
      <c r="S7" s="239">
        <v>18</v>
      </c>
      <c r="T7" s="241">
        <v>19</v>
      </c>
      <c r="U7" s="125"/>
      <c r="V7" s="120"/>
      <c r="W7" s="123"/>
    </row>
    <row r="8" spans="1:23" s="121" customFormat="1" ht="18.75" thickBot="1">
      <c r="A8" s="622" t="s">
        <v>216</v>
      </c>
      <c r="B8" s="623"/>
      <c r="C8" s="623"/>
      <c r="D8" s="623"/>
      <c r="E8" s="623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623"/>
      <c r="S8" s="623"/>
      <c r="T8" s="624"/>
      <c r="U8" s="126"/>
      <c r="V8" s="120"/>
      <c r="W8" s="123"/>
    </row>
    <row r="9" spans="1:26" s="128" customFormat="1" ht="21.75" customHeight="1" thickBot="1">
      <c r="A9" s="625" t="s">
        <v>217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7"/>
      <c r="U9" s="127"/>
      <c r="V9" s="115"/>
      <c r="W9" s="115"/>
      <c r="X9" s="115"/>
      <c r="Y9" s="115"/>
      <c r="Z9" s="115"/>
    </row>
    <row r="10" spans="1:23" s="121" customFormat="1" ht="42.75" customHeight="1">
      <c r="A10" s="534" t="s">
        <v>99</v>
      </c>
      <c r="B10" s="541" t="s">
        <v>218</v>
      </c>
      <c r="C10" s="243" t="s">
        <v>82</v>
      </c>
      <c r="D10" s="244" t="s">
        <v>137</v>
      </c>
      <c r="E10" s="245" t="s">
        <v>163</v>
      </c>
      <c r="F10" s="246">
        <v>2</v>
      </c>
      <c r="G10" s="246">
        <v>3</v>
      </c>
      <c r="H10" s="247">
        <v>1</v>
      </c>
      <c r="I10" s="248"/>
      <c r="J10" s="249">
        <v>90</v>
      </c>
      <c r="K10" s="249">
        <v>30</v>
      </c>
      <c r="L10" s="249">
        <v>5</v>
      </c>
      <c r="M10" s="249">
        <v>25</v>
      </c>
      <c r="N10" s="249"/>
      <c r="O10" s="249">
        <v>20</v>
      </c>
      <c r="P10" s="250">
        <v>40</v>
      </c>
      <c r="Q10" s="251">
        <v>2</v>
      </c>
      <c r="R10" s="252"/>
      <c r="S10" s="253"/>
      <c r="T10" s="254"/>
      <c r="U10" s="129"/>
      <c r="V10" s="120"/>
      <c r="W10" s="123"/>
    </row>
    <row r="11" spans="1:23" s="121" customFormat="1" ht="18" customHeight="1">
      <c r="A11" s="538"/>
      <c r="B11" s="543"/>
      <c r="C11" s="581" t="s">
        <v>82</v>
      </c>
      <c r="D11" s="574" t="s">
        <v>138</v>
      </c>
      <c r="E11" s="575" t="s">
        <v>164</v>
      </c>
      <c r="F11" s="539">
        <v>2</v>
      </c>
      <c r="G11" s="539">
        <v>3</v>
      </c>
      <c r="H11" s="569">
        <v>1</v>
      </c>
      <c r="I11" s="565"/>
      <c r="J11" s="567">
        <v>90</v>
      </c>
      <c r="K11" s="567">
        <v>30</v>
      </c>
      <c r="L11" s="594"/>
      <c r="M11" s="567">
        <v>30</v>
      </c>
      <c r="N11" s="567"/>
      <c r="O11" s="567">
        <v>20</v>
      </c>
      <c r="P11" s="571">
        <v>40</v>
      </c>
      <c r="Q11" s="595">
        <v>2</v>
      </c>
      <c r="R11" s="548"/>
      <c r="S11" s="613"/>
      <c r="T11" s="548"/>
      <c r="U11" s="129"/>
      <c r="V11" s="120"/>
      <c r="W11" s="123"/>
    </row>
    <row r="12" spans="1:23" s="121" customFormat="1" ht="19.5" customHeight="1">
      <c r="A12" s="538"/>
      <c r="B12" s="543"/>
      <c r="C12" s="582"/>
      <c r="D12" s="574"/>
      <c r="E12" s="575"/>
      <c r="F12" s="540"/>
      <c r="G12" s="540"/>
      <c r="H12" s="570"/>
      <c r="I12" s="566"/>
      <c r="J12" s="568"/>
      <c r="K12" s="568"/>
      <c r="L12" s="567"/>
      <c r="M12" s="568"/>
      <c r="N12" s="568"/>
      <c r="O12" s="568"/>
      <c r="P12" s="572"/>
      <c r="Q12" s="596"/>
      <c r="R12" s="549"/>
      <c r="S12" s="614"/>
      <c r="T12" s="549"/>
      <c r="U12" s="129"/>
      <c r="V12" s="120"/>
      <c r="W12" s="123"/>
    </row>
    <row r="13" spans="1:23" s="121" customFormat="1" ht="38.25" customHeight="1">
      <c r="A13" s="538"/>
      <c r="B13" s="543"/>
      <c r="C13" s="267" t="s">
        <v>82</v>
      </c>
      <c r="D13" s="268" t="s">
        <v>149</v>
      </c>
      <c r="E13" s="269" t="s">
        <v>111</v>
      </c>
      <c r="F13" s="259">
        <v>2</v>
      </c>
      <c r="G13" s="259">
        <v>3</v>
      </c>
      <c r="H13" s="260">
        <v>1</v>
      </c>
      <c r="I13" s="261"/>
      <c r="J13" s="262">
        <v>90</v>
      </c>
      <c r="K13" s="270">
        <v>30</v>
      </c>
      <c r="L13" s="270">
        <v>5</v>
      </c>
      <c r="M13" s="262">
        <v>25</v>
      </c>
      <c r="N13" s="262"/>
      <c r="O13" s="262">
        <v>20</v>
      </c>
      <c r="P13" s="263">
        <v>40</v>
      </c>
      <c r="Q13" s="264">
        <v>2</v>
      </c>
      <c r="R13" s="265"/>
      <c r="S13" s="266"/>
      <c r="T13" s="265"/>
      <c r="U13" s="129"/>
      <c r="V13" s="120"/>
      <c r="W13" s="123"/>
    </row>
    <row r="14" spans="1:23" s="121" customFormat="1" ht="36" customHeight="1" thickBot="1">
      <c r="A14" s="535"/>
      <c r="B14" s="542"/>
      <c r="C14" s="255" t="s">
        <v>82</v>
      </c>
      <c r="D14" s="256" t="s">
        <v>150</v>
      </c>
      <c r="E14" s="272" t="s">
        <v>59</v>
      </c>
      <c r="F14" s="273">
        <v>2</v>
      </c>
      <c r="G14" s="273">
        <v>3</v>
      </c>
      <c r="H14" s="274">
        <v>1</v>
      </c>
      <c r="I14" s="275"/>
      <c r="J14" s="257">
        <v>90</v>
      </c>
      <c r="K14" s="276">
        <v>30</v>
      </c>
      <c r="L14" s="276">
        <v>5</v>
      </c>
      <c r="M14" s="257">
        <v>25</v>
      </c>
      <c r="N14" s="257"/>
      <c r="O14" s="257">
        <v>20</v>
      </c>
      <c r="P14" s="277">
        <v>40</v>
      </c>
      <c r="Q14" s="278">
        <v>2</v>
      </c>
      <c r="R14" s="279"/>
      <c r="S14" s="280"/>
      <c r="T14" s="279"/>
      <c r="U14" s="129"/>
      <c r="V14" s="120"/>
      <c r="W14" s="123"/>
    </row>
    <row r="15" spans="1:23" s="121" customFormat="1" ht="18" customHeight="1" thickBot="1">
      <c r="A15" s="281"/>
      <c r="B15" s="282"/>
      <c r="C15" s="283"/>
      <c r="D15" s="282"/>
      <c r="E15" s="282" t="s">
        <v>83</v>
      </c>
      <c r="F15" s="284">
        <f>SUM(F10:F14)</f>
        <v>8</v>
      </c>
      <c r="G15" s="285">
        <f>SUM(G10:G14)</f>
        <v>12</v>
      </c>
      <c r="H15" s="286"/>
      <c r="I15" s="287"/>
      <c r="J15" s="288">
        <f>SUM(J10:J14)</f>
        <v>360</v>
      </c>
      <c r="K15" s="288">
        <f>SUM(K10:K14)</f>
        <v>120</v>
      </c>
      <c r="L15" s="288">
        <f>SUM(L10:L14)</f>
        <v>15</v>
      </c>
      <c r="M15" s="288">
        <f>SUM(M10:M14)</f>
        <v>105</v>
      </c>
      <c r="N15" s="288"/>
      <c r="O15" s="288">
        <f>SUM(O10:O14)</f>
        <v>80</v>
      </c>
      <c r="P15" s="289">
        <f>SUM(P10:P14)</f>
        <v>160</v>
      </c>
      <c r="Q15" s="290">
        <f>SUM(Q10:Q14)</f>
        <v>8</v>
      </c>
      <c r="R15" s="291"/>
      <c r="S15" s="292"/>
      <c r="T15" s="293"/>
      <c r="U15" s="129"/>
      <c r="V15" s="120"/>
      <c r="W15" s="123"/>
    </row>
    <row r="16" spans="1:23" s="121" customFormat="1" ht="23.25" customHeight="1" thickBot="1">
      <c r="A16" s="628" t="s">
        <v>219</v>
      </c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0"/>
      <c r="P16" s="630"/>
      <c r="Q16" s="630"/>
      <c r="R16" s="630"/>
      <c r="S16" s="630"/>
      <c r="T16" s="631"/>
      <c r="U16" s="130"/>
      <c r="V16" s="120"/>
      <c r="W16" s="123"/>
    </row>
    <row r="17" spans="1:23" s="121" customFormat="1" ht="39.75" customHeight="1">
      <c r="A17" s="538" t="s">
        <v>100</v>
      </c>
      <c r="B17" s="541" t="s">
        <v>220</v>
      </c>
      <c r="C17" s="294" t="s">
        <v>90</v>
      </c>
      <c r="D17" s="294" t="s">
        <v>160</v>
      </c>
      <c r="E17" s="295" t="s">
        <v>121</v>
      </c>
      <c r="F17" s="296">
        <v>2</v>
      </c>
      <c r="G17" s="296">
        <v>3</v>
      </c>
      <c r="H17" s="297">
        <v>1</v>
      </c>
      <c r="I17" s="298"/>
      <c r="J17" s="249">
        <v>90</v>
      </c>
      <c r="K17" s="249">
        <v>30</v>
      </c>
      <c r="L17" s="249">
        <v>5</v>
      </c>
      <c r="M17" s="299">
        <v>25</v>
      </c>
      <c r="N17" s="299"/>
      <c r="O17" s="299">
        <v>20</v>
      </c>
      <c r="P17" s="300">
        <v>40</v>
      </c>
      <c r="Q17" s="301">
        <v>2</v>
      </c>
      <c r="R17" s="252"/>
      <c r="S17" s="253"/>
      <c r="T17" s="254"/>
      <c r="U17" s="129"/>
      <c r="V17" s="120"/>
      <c r="W17" s="123"/>
    </row>
    <row r="18" spans="1:23" s="121" customFormat="1" ht="39.75" customHeight="1">
      <c r="A18" s="538"/>
      <c r="B18" s="543"/>
      <c r="C18" s="302" t="s">
        <v>158</v>
      </c>
      <c r="D18" s="303" t="s">
        <v>139</v>
      </c>
      <c r="E18" s="304" t="s">
        <v>151</v>
      </c>
      <c r="F18" s="244">
        <v>2</v>
      </c>
      <c r="G18" s="244">
        <v>3</v>
      </c>
      <c r="H18" s="297">
        <v>1</v>
      </c>
      <c r="I18" s="298"/>
      <c r="J18" s="249">
        <v>90</v>
      </c>
      <c r="K18" s="249">
        <v>30</v>
      </c>
      <c r="L18" s="249">
        <v>5</v>
      </c>
      <c r="M18" s="262">
        <v>25</v>
      </c>
      <c r="N18" s="262"/>
      <c r="O18" s="262">
        <v>20</v>
      </c>
      <c r="P18" s="305">
        <v>40</v>
      </c>
      <c r="Q18" s="264">
        <v>2</v>
      </c>
      <c r="R18" s="265"/>
      <c r="S18" s="266"/>
      <c r="T18" s="265"/>
      <c r="U18" s="129"/>
      <c r="V18" s="120"/>
      <c r="W18" s="123"/>
    </row>
    <row r="19" spans="1:23" s="121" customFormat="1" ht="38.25" customHeight="1" thickBot="1">
      <c r="A19" s="538"/>
      <c r="B19" s="543"/>
      <c r="C19" s="306" t="s">
        <v>159</v>
      </c>
      <c r="D19" s="307" t="s">
        <v>153</v>
      </c>
      <c r="E19" s="295" t="s">
        <v>154</v>
      </c>
      <c r="F19" s="308">
        <v>2</v>
      </c>
      <c r="G19" s="308">
        <v>3</v>
      </c>
      <c r="H19" s="309">
        <v>2</v>
      </c>
      <c r="I19" s="310"/>
      <c r="J19" s="257">
        <v>90</v>
      </c>
      <c r="K19" s="311">
        <v>30</v>
      </c>
      <c r="L19" s="311">
        <v>5</v>
      </c>
      <c r="M19" s="257">
        <v>25</v>
      </c>
      <c r="N19" s="257"/>
      <c r="O19" s="257">
        <v>20</v>
      </c>
      <c r="P19" s="312">
        <v>40</v>
      </c>
      <c r="Q19" s="264"/>
      <c r="R19" s="265">
        <v>2</v>
      </c>
      <c r="S19" s="313"/>
      <c r="T19" s="314"/>
      <c r="U19" s="129"/>
      <c r="V19" s="120"/>
      <c r="W19" s="123"/>
    </row>
    <row r="20" spans="1:23" s="121" customFormat="1" ht="22.5" customHeight="1" thickBot="1">
      <c r="A20" s="315"/>
      <c r="B20" s="542"/>
      <c r="C20" s="317"/>
      <c r="D20" s="318"/>
      <c r="E20" s="282" t="s">
        <v>84</v>
      </c>
      <c r="F20" s="319">
        <f>SUM(F17:F19)</f>
        <v>6</v>
      </c>
      <c r="G20" s="320">
        <f>SUM(G17:G19)</f>
        <v>9</v>
      </c>
      <c r="H20" s="321"/>
      <c r="I20" s="322"/>
      <c r="J20" s="323">
        <f>SUM(J17:J19)</f>
        <v>270</v>
      </c>
      <c r="K20" s="324">
        <f>SUM(K17:K19)</f>
        <v>90</v>
      </c>
      <c r="L20" s="324">
        <f>SUM(L17:L19)</f>
        <v>15</v>
      </c>
      <c r="M20" s="323">
        <f>SUM(M17:M19)</f>
        <v>75</v>
      </c>
      <c r="N20" s="323"/>
      <c r="O20" s="323">
        <f>SUM(O17:O19)</f>
        <v>60</v>
      </c>
      <c r="P20" s="325">
        <f>SUM(P17:P19)</f>
        <v>120</v>
      </c>
      <c r="Q20" s="290">
        <f>SUM(Q17:Q19)</f>
        <v>4</v>
      </c>
      <c r="R20" s="291">
        <f>SUM(R17:R19)</f>
        <v>2</v>
      </c>
      <c r="S20" s="292"/>
      <c r="T20" s="293"/>
      <c r="U20" s="129"/>
      <c r="V20" s="120"/>
      <c r="W20" s="123"/>
    </row>
    <row r="21" spans="1:23" s="121" customFormat="1" ht="35.25" customHeight="1">
      <c r="A21" s="534" t="s">
        <v>101</v>
      </c>
      <c r="B21" s="541" t="s">
        <v>221</v>
      </c>
      <c r="C21" s="294" t="s">
        <v>90</v>
      </c>
      <c r="D21" s="326" t="s">
        <v>156</v>
      </c>
      <c r="E21" s="327" t="s">
        <v>122</v>
      </c>
      <c r="F21" s="242">
        <v>2</v>
      </c>
      <c r="G21" s="296">
        <v>3</v>
      </c>
      <c r="H21" s="297">
        <v>1</v>
      </c>
      <c r="I21" s="298"/>
      <c r="J21" s="249">
        <v>90</v>
      </c>
      <c r="K21" s="299">
        <v>30</v>
      </c>
      <c r="L21" s="299">
        <v>5</v>
      </c>
      <c r="M21" s="299">
        <v>25</v>
      </c>
      <c r="N21" s="299"/>
      <c r="O21" s="299">
        <v>20</v>
      </c>
      <c r="P21" s="300">
        <v>40</v>
      </c>
      <c r="Q21" s="301">
        <v>2</v>
      </c>
      <c r="R21" s="328"/>
      <c r="S21" s="266"/>
      <c r="T21" s="265"/>
      <c r="U21" s="129"/>
      <c r="V21" s="120"/>
      <c r="W21" s="123"/>
    </row>
    <row r="22" spans="1:23" s="121" customFormat="1" ht="35.25" customHeight="1">
      <c r="A22" s="538"/>
      <c r="B22" s="547"/>
      <c r="C22" s="302" t="s">
        <v>90</v>
      </c>
      <c r="D22" s="329" t="s">
        <v>157</v>
      </c>
      <c r="E22" s="330" t="s">
        <v>120</v>
      </c>
      <c r="F22" s="256">
        <v>2</v>
      </c>
      <c r="G22" s="244">
        <v>3</v>
      </c>
      <c r="H22" s="297">
        <v>2</v>
      </c>
      <c r="I22" s="298"/>
      <c r="J22" s="249">
        <v>90</v>
      </c>
      <c r="K22" s="249">
        <v>30</v>
      </c>
      <c r="L22" s="249">
        <v>5</v>
      </c>
      <c r="M22" s="249">
        <v>25</v>
      </c>
      <c r="N22" s="249"/>
      <c r="O22" s="249">
        <v>20</v>
      </c>
      <c r="P22" s="331">
        <v>40</v>
      </c>
      <c r="Q22" s="278"/>
      <c r="R22" s="279">
        <v>2</v>
      </c>
      <c r="S22" s="280"/>
      <c r="T22" s="279"/>
      <c r="U22" s="129"/>
      <c r="V22" s="120"/>
      <c r="W22" s="123"/>
    </row>
    <row r="23" spans="1:23" s="121" customFormat="1" ht="46.5" customHeight="1" thickBot="1">
      <c r="A23" s="538"/>
      <c r="B23" s="547"/>
      <c r="C23" s="302" t="s">
        <v>110</v>
      </c>
      <c r="D23" s="332" t="s">
        <v>168</v>
      </c>
      <c r="E23" s="333" t="s">
        <v>124</v>
      </c>
      <c r="F23" s="308">
        <v>3</v>
      </c>
      <c r="G23" s="308">
        <v>5</v>
      </c>
      <c r="H23" s="334">
        <v>3</v>
      </c>
      <c r="I23" s="310"/>
      <c r="J23" s="257">
        <v>135</v>
      </c>
      <c r="K23" s="257">
        <v>45</v>
      </c>
      <c r="L23" s="257">
        <v>5</v>
      </c>
      <c r="M23" s="257">
        <v>40</v>
      </c>
      <c r="N23" s="257"/>
      <c r="O23" s="257">
        <v>25</v>
      </c>
      <c r="P23" s="257">
        <v>65</v>
      </c>
      <c r="Q23" s="278"/>
      <c r="R23" s="279"/>
      <c r="S23" s="335">
        <v>3</v>
      </c>
      <c r="T23" s="279"/>
      <c r="U23" s="129"/>
      <c r="V23" s="120"/>
      <c r="W23" s="123"/>
    </row>
    <row r="24" spans="1:23" s="121" customFormat="1" ht="28.5" customHeight="1" thickBot="1">
      <c r="A24" s="336"/>
      <c r="B24" s="317"/>
      <c r="C24" s="317"/>
      <c r="D24" s="318"/>
      <c r="E24" s="337" t="s">
        <v>85</v>
      </c>
      <c r="F24" s="338">
        <f>SUM(F21:F23)</f>
        <v>7</v>
      </c>
      <c r="G24" s="339">
        <f>SUM(G21:G23)</f>
        <v>11</v>
      </c>
      <c r="H24" s="340"/>
      <c r="I24" s="341"/>
      <c r="J24" s="323">
        <f>SUM(J21:J23)</f>
        <v>315</v>
      </c>
      <c r="K24" s="323">
        <f>SUM(K21:K23)</f>
        <v>105</v>
      </c>
      <c r="L24" s="323">
        <f>SUM(L21:L23)</f>
        <v>15</v>
      </c>
      <c r="M24" s="323">
        <f>SUM(M21:M23)</f>
        <v>90</v>
      </c>
      <c r="N24" s="323"/>
      <c r="O24" s="323">
        <f>SUM(O21:O23)</f>
        <v>65</v>
      </c>
      <c r="P24" s="342">
        <f>SUM(P21:P23)</f>
        <v>145</v>
      </c>
      <c r="Q24" s="290">
        <f>SUM(Q21:Q23)</f>
        <v>2</v>
      </c>
      <c r="R24" s="291">
        <f>SUM(R21:R23)</f>
        <v>2</v>
      </c>
      <c r="S24" s="343">
        <v>3</v>
      </c>
      <c r="T24" s="293"/>
      <c r="U24" s="129"/>
      <c r="V24" s="120"/>
      <c r="W24" s="123"/>
    </row>
    <row r="25" spans="1:23" s="121" customFormat="1" ht="42" customHeight="1" thickBot="1">
      <c r="A25" s="544" t="s">
        <v>222</v>
      </c>
      <c r="B25" s="545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545"/>
      <c r="R25" s="545"/>
      <c r="S25" s="545"/>
      <c r="T25" s="546"/>
      <c r="U25" s="129"/>
      <c r="V25" s="120"/>
      <c r="W25" s="123"/>
    </row>
    <row r="26" spans="1:23" s="121" customFormat="1" ht="28.5" customHeight="1" thickBot="1">
      <c r="A26" s="544" t="s">
        <v>223</v>
      </c>
      <c r="B26" s="545"/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  <c r="S26" s="545"/>
      <c r="T26" s="546"/>
      <c r="U26" s="130"/>
      <c r="V26" s="120"/>
      <c r="W26" s="123"/>
    </row>
    <row r="27" spans="1:23" s="121" customFormat="1" ht="38.25" customHeight="1">
      <c r="A27" s="534" t="s">
        <v>102</v>
      </c>
      <c r="B27" s="633" t="s">
        <v>224</v>
      </c>
      <c r="C27" s="302" t="s">
        <v>110</v>
      </c>
      <c r="D27" s="294" t="s">
        <v>161</v>
      </c>
      <c r="E27" s="344" t="s">
        <v>123</v>
      </c>
      <c r="F27" s="345">
        <v>3</v>
      </c>
      <c r="G27" s="296">
        <v>5</v>
      </c>
      <c r="H27" s="346">
        <v>2</v>
      </c>
      <c r="I27" s="347"/>
      <c r="J27" s="262">
        <v>135</v>
      </c>
      <c r="K27" s="262">
        <v>45</v>
      </c>
      <c r="L27" s="262">
        <v>5</v>
      </c>
      <c r="M27" s="262">
        <v>40</v>
      </c>
      <c r="N27" s="262"/>
      <c r="O27" s="262">
        <v>25</v>
      </c>
      <c r="P27" s="300">
        <v>65</v>
      </c>
      <c r="Q27" s="251"/>
      <c r="R27" s="252">
        <v>3</v>
      </c>
      <c r="S27" s="280"/>
      <c r="T27" s="252"/>
      <c r="U27" s="129"/>
      <c r="V27" s="120"/>
      <c r="W27" s="123"/>
    </row>
    <row r="28" spans="1:23" s="121" customFormat="1" ht="38.25" customHeight="1" thickBot="1">
      <c r="A28" s="535"/>
      <c r="B28" s="634"/>
      <c r="C28" s="302" t="s">
        <v>110</v>
      </c>
      <c r="D28" s="348" t="s">
        <v>162</v>
      </c>
      <c r="E28" s="349" t="s">
        <v>205</v>
      </c>
      <c r="F28" s="268">
        <v>3</v>
      </c>
      <c r="G28" s="308">
        <v>5</v>
      </c>
      <c r="H28" s="309">
        <v>3</v>
      </c>
      <c r="I28" s="350"/>
      <c r="J28" s="257">
        <v>135</v>
      </c>
      <c r="K28" s="257">
        <v>45</v>
      </c>
      <c r="L28" s="257">
        <v>5</v>
      </c>
      <c r="M28" s="257">
        <v>40</v>
      </c>
      <c r="N28" s="257"/>
      <c r="O28" s="257">
        <v>25</v>
      </c>
      <c r="P28" s="351">
        <v>65</v>
      </c>
      <c r="Q28" s="352"/>
      <c r="R28" s="353"/>
      <c r="S28" s="335">
        <v>3</v>
      </c>
      <c r="T28" s="353"/>
      <c r="U28" s="129"/>
      <c r="V28" s="120"/>
      <c r="W28" s="123"/>
    </row>
    <row r="29" spans="1:23" s="121" customFormat="1" ht="28.5" customHeight="1" thickBot="1">
      <c r="A29" s="315"/>
      <c r="B29" s="634"/>
      <c r="C29" s="317"/>
      <c r="D29" s="355"/>
      <c r="E29" s="337" t="s">
        <v>86</v>
      </c>
      <c r="F29" s="356">
        <f>SUM(F27:F28)</f>
        <v>6</v>
      </c>
      <c r="G29" s="356">
        <f>SUM(G27:G28)</f>
        <v>10</v>
      </c>
      <c r="H29" s="357"/>
      <c r="I29" s="358"/>
      <c r="J29" s="323">
        <f>SUM(J27:J28)</f>
        <v>270</v>
      </c>
      <c r="K29" s="323">
        <f>SUM(K27:K28)</f>
        <v>90</v>
      </c>
      <c r="L29" s="323">
        <f>SUM(L27:L28)</f>
        <v>10</v>
      </c>
      <c r="M29" s="323">
        <f>SUM(M27:M28)</f>
        <v>80</v>
      </c>
      <c r="N29" s="323"/>
      <c r="O29" s="323">
        <f>SUM(O27:O28)</f>
        <v>50</v>
      </c>
      <c r="P29" s="325">
        <f>SUM(P27:P28)</f>
        <v>130</v>
      </c>
      <c r="Q29" s="359"/>
      <c r="R29" s="291">
        <v>3</v>
      </c>
      <c r="S29" s="343">
        <v>3</v>
      </c>
      <c r="T29" s="293"/>
      <c r="U29" s="129"/>
      <c r="V29" s="120"/>
      <c r="W29" s="123"/>
    </row>
    <row r="30" spans="1:23" s="121" customFormat="1" ht="36" customHeight="1">
      <c r="A30" s="534" t="s">
        <v>103</v>
      </c>
      <c r="B30" s="541" t="s">
        <v>225</v>
      </c>
      <c r="C30" s="302" t="s">
        <v>110</v>
      </c>
      <c r="D30" s="360" t="s">
        <v>169</v>
      </c>
      <c r="E30" s="361" t="s">
        <v>125</v>
      </c>
      <c r="F30" s="296">
        <v>3</v>
      </c>
      <c r="G30" s="296">
        <v>4</v>
      </c>
      <c r="H30" s="297">
        <v>3</v>
      </c>
      <c r="I30" s="362"/>
      <c r="J30" s="249">
        <v>135</v>
      </c>
      <c r="K30" s="249">
        <v>45</v>
      </c>
      <c r="L30" s="249">
        <v>5</v>
      </c>
      <c r="M30" s="249">
        <v>40</v>
      </c>
      <c r="N30" s="249"/>
      <c r="O30" s="249">
        <v>25</v>
      </c>
      <c r="P30" s="331">
        <v>65</v>
      </c>
      <c r="Q30" s="258"/>
      <c r="R30" s="254"/>
      <c r="S30" s="253">
        <v>3</v>
      </c>
      <c r="T30" s="254"/>
      <c r="U30" s="129"/>
      <c r="V30" s="120"/>
      <c r="W30" s="123"/>
    </row>
    <row r="31" spans="1:23" s="121" customFormat="1" ht="36" customHeight="1" thickBot="1">
      <c r="A31" s="538"/>
      <c r="B31" s="543"/>
      <c r="C31" s="302" t="s">
        <v>110</v>
      </c>
      <c r="D31" s="363" t="s">
        <v>140</v>
      </c>
      <c r="E31" s="364" t="s">
        <v>126</v>
      </c>
      <c r="F31" s="365">
        <v>3</v>
      </c>
      <c r="G31" s="365">
        <v>4</v>
      </c>
      <c r="H31" s="366">
        <v>3</v>
      </c>
      <c r="I31" s="362"/>
      <c r="J31" s="249">
        <v>135</v>
      </c>
      <c r="K31" s="249">
        <v>45</v>
      </c>
      <c r="L31" s="249">
        <v>5</v>
      </c>
      <c r="M31" s="249">
        <v>40</v>
      </c>
      <c r="N31" s="249"/>
      <c r="O31" s="249">
        <v>25</v>
      </c>
      <c r="P31" s="305">
        <v>65</v>
      </c>
      <c r="Q31" s="258"/>
      <c r="R31" s="254"/>
      <c r="S31" s="253">
        <v>3</v>
      </c>
      <c r="T31" s="314"/>
      <c r="U31" s="129"/>
      <c r="V31" s="120"/>
      <c r="W31" s="123"/>
    </row>
    <row r="32" spans="1:23" s="121" customFormat="1" ht="36" customHeight="1" thickBot="1">
      <c r="A32" s="538"/>
      <c r="B32" s="542"/>
      <c r="C32" s="367" t="s">
        <v>110</v>
      </c>
      <c r="D32" s="476" t="s">
        <v>141</v>
      </c>
      <c r="E32" s="477" t="s">
        <v>170</v>
      </c>
      <c r="F32" s="268">
        <v>3</v>
      </c>
      <c r="G32" s="268">
        <v>4</v>
      </c>
      <c r="H32" s="309">
        <v>3</v>
      </c>
      <c r="I32" s="350"/>
      <c r="J32" s="257">
        <v>135</v>
      </c>
      <c r="K32" s="257">
        <v>45</v>
      </c>
      <c r="L32" s="257">
        <v>5</v>
      </c>
      <c r="M32" s="257">
        <v>40</v>
      </c>
      <c r="N32" s="257"/>
      <c r="O32" s="257">
        <v>25</v>
      </c>
      <c r="P32" s="312">
        <v>65</v>
      </c>
      <c r="Q32" s="278"/>
      <c r="R32" s="279"/>
      <c r="S32" s="280">
        <v>3</v>
      </c>
      <c r="T32" s="279"/>
      <c r="U32" s="129"/>
      <c r="V32" s="120"/>
      <c r="W32" s="123"/>
    </row>
    <row r="33" spans="1:23" s="121" customFormat="1" ht="28.5" customHeight="1" thickBot="1">
      <c r="A33" s="315"/>
      <c r="B33" s="317"/>
      <c r="C33" s="317"/>
      <c r="D33" s="318"/>
      <c r="E33" s="337" t="s">
        <v>87</v>
      </c>
      <c r="F33" s="478">
        <f>SUM(F30:F32)</f>
        <v>9</v>
      </c>
      <c r="G33" s="339">
        <f>SUM(G30:G32)</f>
        <v>12</v>
      </c>
      <c r="H33" s="357"/>
      <c r="I33" s="381"/>
      <c r="J33" s="323">
        <f>SUM(J30:J32)</f>
        <v>405</v>
      </c>
      <c r="K33" s="323">
        <f>SUM(K30:K32)</f>
        <v>135</v>
      </c>
      <c r="L33" s="323">
        <f>SUM(L30:L32)</f>
        <v>15</v>
      </c>
      <c r="M33" s="323">
        <f>SUM(M30:M32)</f>
        <v>120</v>
      </c>
      <c r="N33" s="323"/>
      <c r="O33" s="323">
        <f>SUM(O30:O32)</f>
        <v>75</v>
      </c>
      <c r="P33" s="325">
        <f>SUM(P30:P32)</f>
        <v>195</v>
      </c>
      <c r="Q33" s="359"/>
      <c r="R33" s="291"/>
      <c r="S33" s="343">
        <f>SUM(S30:S32)</f>
        <v>9</v>
      </c>
      <c r="T33" s="293"/>
      <c r="U33" s="129"/>
      <c r="V33" s="120"/>
      <c r="W33" s="123"/>
    </row>
    <row r="34" spans="1:68" s="132" customFormat="1" ht="28.5" customHeight="1" thickBot="1">
      <c r="A34" s="544" t="s">
        <v>226</v>
      </c>
      <c r="B34" s="545"/>
      <c r="C34" s="545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6"/>
      <c r="U34" s="131"/>
      <c r="V34" s="120"/>
      <c r="W34" s="123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</row>
    <row r="35" spans="1:23" s="121" customFormat="1" ht="38.25" customHeight="1">
      <c r="A35" s="534" t="s">
        <v>102</v>
      </c>
      <c r="B35" s="541" t="s">
        <v>227</v>
      </c>
      <c r="C35" s="368" t="s">
        <v>110</v>
      </c>
      <c r="D35" s="369" t="s">
        <v>142</v>
      </c>
      <c r="E35" s="370" t="s">
        <v>129</v>
      </c>
      <c r="F35" s="296">
        <v>3</v>
      </c>
      <c r="G35" s="296">
        <v>5</v>
      </c>
      <c r="H35" s="371">
        <v>2</v>
      </c>
      <c r="I35" s="372"/>
      <c r="J35" s="299">
        <v>135</v>
      </c>
      <c r="K35" s="299">
        <v>45</v>
      </c>
      <c r="L35" s="299">
        <v>5</v>
      </c>
      <c r="M35" s="299">
        <v>40</v>
      </c>
      <c r="N35" s="299"/>
      <c r="O35" s="299">
        <v>25</v>
      </c>
      <c r="P35" s="300">
        <v>65</v>
      </c>
      <c r="Q35" s="251"/>
      <c r="R35" s="252">
        <v>3</v>
      </c>
      <c r="S35" s="373"/>
      <c r="T35" s="252"/>
      <c r="U35" s="131"/>
      <c r="V35" s="120"/>
      <c r="W35" s="123"/>
    </row>
    <row r="36" spans="1:66" s="133" customFormat="1" ht="48.75" customHeight="1" thickBot="1">
      <c r="A36" s="535"/>
      <c r="B36" s="543"/>
      <c r="C36" s="374" t="s">
        <v>110</v>
      </c>
      <c r="D36" s="375" t="s">
        <v>143</v>
      </c>
      <c r="E36" s="376" t="s">
        <v>131</v>
      </c>
      <c r="F36" s="308">
        <v>3</v>
      </c>
      <c r="G36" s="268">
        <v>5</v>
      </c>
      <c r="H36" s="309">
        <v>3</v>
      </c>
      <c r="I36" s="350"/>
      <c r="J36" s="257">
        <v>135</v>
      </c>
      <c r="K36" s="257">
        <v>45</v>
      </c>
      <c r="L36" s="257">
        <v>5</v>
      </c>
      <c r="M36" s="257">
        <v>40</v>
      </c>
      <c r="N36" s="257"/>
      <c r="O36" s="257">
        <v>25</v>
      </c>
      <c r="P36" s="312">
        <v>65</v>
      </c>
      <c r="Q36" s="278"/>
      <c r="R36" s="377"/>
      <c r="S36" s="378">
        <v>3</v>
      </c>
      <c r="T36" s="379"/>
      <c r="U36" s="131"/>
      <c r="V36" s="120"/>
      <c r="W36" s="123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</row>
    <row r="37" spans="1:23" s="121" customFormat="1" ht="28.5" customHeight="1" thickBot="1">
      <c r="A37" s="380"/>
      <c r="B37" s="542"/>
      <c r="C37" s="317"/>
      <c r="D37" s="318"/>
      <c r="E37" s="337" t="s">
        <v>86</v>
      </c>
      <c r="F37" s="320">
        <f>SUM(F35:F36)</f>
        <v>6</v>
      </c>
      <c r="G37" s="339">
        <f>SUM(G35:G36)</f>
        <v>10</v>
      </c>
      <c r="H37" s="357"/>
      <c r="I37" s="381"/>
      <c r="J37" s="323">
        <f>SUM(J35:J36)</f>
        <v>270</v>
      </c>
      <c r="K37" s="323">
        <f>SUM(K35:K36)</f>
        <v>90</v>
      </c>
      <c r="L37" s="323">
        <f>SUM(L35:L36)</f>
        <v>10</v>
      </c>
      <c r="M37" s="323">
        <f>SUM(M35:M36)</f>
        <v>80</v>
      </c>
      <c r="N37" s="323"/>
      <c r="O37" s="323">
        <f>SUM(O35:O36)</f>
        <v>50</v>
      </c>
      <c r="P37" s="325">
        <f>SUM(P35:P36)</f>
        <v>130</v>
      </c>
      <c r="Q37" s="359"/>
      <c r="R37" s="291">
        <f>SUM(R35:R36)</f>
        <v>3</v>
      </c>
      <c r="S37" s="343">
        <f>SUM(S35:S36)</f>
        <v>3</v>
      </c>
      <c r="T37" s="293"/>
      <c r="U37" s="131"/>
      <c r="V37" s="120"/>
      <c r="W37" s="123"/>
    </row>
    <row r="38" spans="1:23" s="121" customFormat="1" ht="36" customHeight="1">
      <c r="A38" s="534" t="s">
        <v>103</v>
      </c>
      <c r="B38" s="547" t="s">
        <v>228</v>
      </c>
      <c r="C38" s="294" t="s">
        <v>110</v>
      </c>
      <c r="D38" s="296" t="s">
        <v>144</v>
      </c>
      <c r="E38" s="382" t="s">
        <v>128</v>
      </c>
      <c r="F38" s="242">
        <v>3</v>
      </c>
      <c r="G38" s="296">
        <v>4</v>
      </c>
      <c r="H38" s="371">
        <v>3</v>
      </c>
      <c r="I38" s="372"/>
      <c r="J38" s="299">
        <v>135</v>
      </c>
      <c r="K38" s="299">
        <v>45</v>
      </c>
      <c r="L38" s="299">
        <v>5</v>
      </c>
      <c r="M38" s="299">
        <v>40</v>
      </c>
      <c r="N38" s="299"/>
      <c r="O38" s="299">
        <v>25</v>
      </c>
      <c r="P38" s="300">
        <v>65</v>
      </c>
      <c r="Q38" s="251"/>
      <c r="R38" s="252"/>
      <c r="S38" s="373">
        <v>3</v>
      </c>
      <c r="T38" s="252"/>
      <c r="U38" s="129"/>
      <c r="V38" s="120"/>
      <c r="W38" s="123"/>
    </row>
    <row r="39" spans="1:23" s="121" customFormat="1" ht="91.5" customHeight="1">
      <c r="A39" s="538"/>
      <c r="B39" s="547"/>
      <c r="C39" s="302" t="s">
        <v>110</v>
      </c>
      <c r="D39" s="302" t="s">
        <v>171</v>
      </c>
      <c r="E39" s="383" t="s">
        <v>193</v>
      </c>
      <c r="F39" s="256">
        <v>3</v>
      </c>
      <c r="G39" s="244">
        <v>4</v>
      </c>
      <c r="H39" s="366">
        <v>3</v>
      </c>
      <c r="I39" s="384"/>
      <c r="J39" s="262">
        <v>135</v>
      </c>
      <c r="K39" s="249">
        <v>45</v>
      </c>
      <c r="L39" s="249">
        <v>5</v>
      </c>
      <c r="M39" s="249">
        <v>40</v>
      </c>
      <c r="N39" s="249"/>
      <c r="O39" s="249">
        <v>25</v>
      </c>
      <c r="P39" s="250">
        <v>65</v>
      </c>
      <c r="Q39" s="258"/>
      <c r="R39" s="254"/>
      <c r="S39" s="253">
        <v>3</v>
      </c>
      <c r="T39" s="314"/>
      <c r="U39" s="129"/>
      <c r="V39" s="120"/>
      <c r="W39" s="123"/>
    </row>
    <row r="40" spans="1:23" s="121" customFormat="1" ht="42" customHeight="1" thickBot="1">
      <c r="A40" s="535"/>
      <c r="B40" s="621"/>
      <c r="C40" s="367" t="s">
        <v>110</v>
      </c>
      <c r="D40" s="385" t="s">
        <v>145</v>
      </c>
      <c r="E40" s="316" t="s">
        <v>130</v>
      </c>
      <c r="F40" s="271">
        <v>3</v>
      </c>
      <c r="G40" s="271">
        <v>4</v>
      </c>
      <c r="H40" s="386">
        <v>3</v>
      </c>
      <c r="I40" s="387"/>
      <c r="J40" s="388">
        <v>135</v>
      </c>
      <c r="K40" s="388">
        <v>45</v>
      </c>
      <c r="L40" s="388">
        <v>5</v>
      </c>
      <c r="M40" s="388">
        <v>40</v>
      </c>
      <c r="N40" s="388"/>
      <c r="O40" s="388">
        <v>25</v>
      </c>
      <c r="P40" s="389">
        <v>65</v>
      </c>
      <c r="Q40" s="390"/>
      <c r="R40" s="379"/>
      <c r="S40" s="391">
        <v>3</v>
      </c>
      <c r="T40" s="353"/>
      <c r="U40" s="129"/>
      <c r="V40" s="120"/>
      <c r="W40" s="123"/>
    </row>
    <row r="41" spans="1:23" s="121" customFormat="1" ht="28.5" customHeight="1" thickBot="1">
      <c r="A41" s="336"/>
      <c r="B41" s="354"/>
      <c r="C41" s="317"/>
      <c r="D41" s="392"/>
      <c r="E41" s="393" t="s">
        <v>87</v>
      </c>
      <c r="F41" s="339">
        <f>SUM(F38:F40)</f>
        <v>9</v>
      </c>
      <c r="G41" s="339">
        <f>SUM(G38:G40)</f>
        <v>12</v>
      </c>
      <c r="H41" s="357"/>
      <c r="I41" s="381"/>
      <c r="J41" s="323">
        <f>SUM(J38:J40)</f>
        <v>405</v>
      </c>
      <c r="K41" s="323">
        <f>SUM(K38:K40)</f>
        <v>135</v>
      </c>
      <c r="L41" s="323">
        <f>SUM(L38:L40)</f>
        <v>15</v>
      </c>
      <c r="M41" s="323">
        <f>SUM(M38:M40)</f>
        <v>120</v>
      </c>
      <c r="N41" s="323"/>
      <c r="O41" s="323">
        <f>SUM(O38:O40)</f>
        <v>75</v>
      </c>
      <c r="P41" s="325">
        <f>SUM(P38:P40)</f>
        <v>195</v>
      </c>
      <c r="Q41" s="359"/>
      <c r="R41" s="291"/>
      <c r="S41" s="343">
        <f>SUM(S38:S40)</f>
        <v>9</v>
      </c>
      <c r="T41" s="293"/>
      <c r="U41" s="129"/>
      <c r="V41" s="120"/>
      <c r="W41" s="123"/>
    </row>
    <row r="42" spans="1:23" s="121" customFormat="1" ht="28.5" customHeight="1" thickBot="1">
      <c r="A42" s="544" t="s">
        <v>229</v>
      </c>
      <c r="B42" s="545"/>
      <c r="C42" s="545"/>
      <c r="D42" s="545"/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6"/>
      <c r="U42" s="129"/>
      <c r="V42" s="120"/>
      <c r="W42" s="123"/>
    </row>
    <row r="43" spans="1:23" s="121" customFormat="1" ht="36.75" customHeight="1">
      <c r="A43" s="534" t="s">
        <v>102</v>
      </c>
      <c r="B43" s="635" t="s">
        <v>230</v>
      </c>
      <c r="C43" s="302" t="s">
        <v>110</v>
      </c>
      <c r="D43" s="394" t="s">
        <v>146</v>
      </c>
      <c r="E43" s="327" t="s">
        <v>132</v>
      </c>
      <c r="F43" s="296">
        <v>3</v>
      </c>
      <c r="G43" s="296">
        <v>4</v>
      </c>
      <c r="H43" s="309">
        <v>2</v>
      </c>
      <c r="I43" s="350"/>
      <c r="J43" s="249">
        <v>135</v>
      </c>
      <c r="K43" s="249">
        <v>45</v>
      </c>
      <c r="L43" s="249">
        <v>5</v>
      </c>
      <c r="M43" s="249">
        <v>40</v>
      </c>
      <c r="N43" s="249"/>
      <c r="O43" s="249">
        <v>25</v>
      </c>
      <c r="P43" s="300">
        <v>65</v>
      </c>
      <c r="Q43" s="251"/>
      <c r="R43" s="395">
        <v>3</v>
      </c>
      <c r="S43" s="396"/>
      <c r="T43" s="252"/>
      <c r="U43" s="129"/>
      <c r="V43" s="120"/>
      <c r="W43" s="123"/>
    </row>
    <row r="44" spans="1:23" s="121" customFormat="1" ht="42" customHeight="1" thickBot="1">
      <c r="A44" s="538"/>
      <c r="B44" s="635"/>
      <c r="C44" s="302" t="s">
        <v>110</v>
      </c>
      <c r="D44" s="397" t="s">
        <v>152</v>
      </c>
      <c r="E44" s="398" t="s">
        <v>133</v>
      </c>
      <c r="F44" s="256">
        <v>3</v>
      </c>
      <c r="G44" s="256">
        <v>4</v>
      </c>
      <c r="H44" s="309">
        <v>3</v>
      </c>
      <c r="I44" s="350"/>
      <c r="J44" s="249">
        <v>135</v>
      </c>
      <c r="K44" s="249">
        <v>45</v>
      </c>
      <c r="L44" s="249">
        <v>5</v>
      </c>
      <c r="M44" s="249">
        <v>40</v>
      </c>
      <c r="N44" s="249"/>
      <c r="O44" s="249">
        <v>25</v>
      </c>
      <c r="P44" s="331">
        <v>65</v>
      </c>
      <c r="Q44" s="264"/>
      <c r="R44" s="399"/>
      <c r="S44" s="396">
        <v>3</v>
      </c>
      <c r="T44" s="265"/>
      <c r="U44" s="129"/>
      <c r="V44" s="120"/>
      <c r="W44" s="123"/>
    </row>
    <row r="45" spans="1:23" s="121" customFormat="1" ht="39.75" customHeight="1" thickBot="1">
      <c r="A45" s="535"/>
      <c r="B45" s="636"/>
      <c r="C45" s="302" t="s">
        <v>110</v>
      </c>
      <c r="D45" s="332" t="s">
        <v>147</v>
      </c>
      <c r="E45" s="333" t="s">
        <v>134</v>
      </c>
      <c r="F45" s="268">
        <v>3</v>
      </c>
      <c r="G45" s="268">
        <v>4</v>
      </c>
      <c r="H45" s="309">
        <v>3</v>
      </c>
      <c r="I45" s="350"/>
      <c r="J45" s="311">
        <v>135</v>
      </c>
      <c r="K45" s="311">
        <v>45</v>
      </c>
      <c r="L45" s="311">
        <v>5</v>
      </c>
      <c r="M45" s="311">
        <v>40</v>
      </c>
      <c r="N45" s="311"/>
      <c r="O45" s="311">
        <v>25</v>
      </c>
      <c r="P45" s="400">
        <v>65</v>
      </c>
      <c r="Q45" s="278"/>
      <c r="R45" s="377"/>
      <c r="S45" s="280">
        <v>3</v>
      </c>
      <c r="T45" s="279"/>
      <c r="U45" s="129"/>
      <c r="V45" s="120"/>
      <c r="W45" s="123"/>
    </row>
    <row r="46" spans="1:23" s="121" customFormat="1" ht="28.5" customHeight="1" thickBot="1">
      <c r="A46" s="401"/>
      <c r="B46" s="402"/>
      <c r="C46" s="317"/>
      <c r="D46" s="318"/>
      <c r="E46" s="337" t="s">
        <v>86</v>
      </c>
      <c r="F46" s="339">
        <f>SUM(F43:F45)</f>
        <v>9</v>
      </c>
      <c r="G46" s="339">
        <f>SUM(G43:G45)</f>
        <v>12</v>
      </c>
      <c r="H46" s="357"/>
      <c r="I46" s="358"/>
      <c r="J46" s="323">
        <f>SUM(J43:J45)</f>
        <v>405</v>
      </c>
      <c r="K46" s="323">
        <f>SUM(K43:K45)</f>
        <v>135</v>
      </c>
      <c r="L46" s="323">
        <f>SUM(L43:L45)</f>
        <v>15</v>
      </c>
      <c r="M46" s="323">
        <f>SUM(M43:M45)</f>
        <v>120</v>
      </c>
      <c r="N46" s="323"/>
      <c r="O46" s="323">
        <f>SUM(O43:O45)</f>
        <v>75</v>
      </c>
      <c r="P46" s="325">
        <f>SUM(P43:P45)</f>
        <v>195</v>
      </c>
      <c r="Q46" s="359"/>
      <c r="R46" s="291">
        <v>3</v>
      </c>
      <c r="S46" s="343">
        <v>6</v>
      </c>
      <c r="T46" s="293"/>
      <c r="U46" s="129"/>
      <c r="V46" s="120"/>
      <c r="W46" s="123"/>
    </row>
    <row r="47" spans="1:23" s="121" customFormat="1" ht="70.5" customHeight="1">
      <c r="A47" s="534" t="s">
        <v>103</v>
      </c>
      <c r="B47" s="541" t="s">
        <v>231</v>
      </c>
      <c r="C47" s="302" t="s">
        <v>110</v>
      </c>
      <c r="D47" s="403" t="s">
        <v>172</v>
      </c>
      <c r="E47" s="404" t="s">
        <v>155</v>
      </c>
      <c r="F47" s="296">
        <v>3</v>
      </c>
      <c r="G47" s="296">
        <v>4</v>
      </c>
      <c r="H47" s="405">
        <v>3</v>
      </c>
      <c r="I47" s="406"/>
      <c r="J47" s="249">
        <v>135</v>
      </c>
      <c r="K47" s="249">
        <v>45</v>
      </c>
      <c r="L47" s="249">
        <v>5</v>
      </c>
      <c r="M47" s="249">
        <v>40</v>
      </c>
      <c r="N47" s="249"/>
      <c r="O47" s="249">
        <v>25</v>
      </c>
      <c r="P47" s="331">
        <v>65</v>
      </c>
      <c r="Q47" s="258"/>
      <c r="R47" s="407"/>
      <c r="S47" s="408">
        <v>3</v>
      </c>
      <c r="T47" s="254"/>
      <c r="U47" s="129"/>
      <c r="V47" s="120"/>
      <c r="W47" s="123"/>
    </row>
    <row r="48" spans="1:23" s="121" customFormat="1" ht="81.75" customHeight="1" thickBot="1">
      <c r="A48" s="535"/>
      <c r="B48" s="543"/>
      <c r="C48" s="302" t="s">
        <v>110</v>
      </c>
      <c r="D48" s="409" t="s">
        <v>148</v>
      </c>
      <c r="E48" s="333" t="s">
        <v>208</v>
      </c>
      <c r="F48" s="268">
        <v>3</v>
      </c>
      <c r="G48" s="268">
        <v>4</v>
      </c>
      <c r="H48" s="309">
        <v>3</v>
      </c>
      <c r="I48" s="350"/>
      <c r="J48" s="311">
        <v>135</v>
      </c>
      <c r="K48" s="311">
        <v>45</v>
      </c>
      <c r="L48" s="311">
        <v>5</v>
      </c>
      <c r="M48" s="311">
        <v>40</v>
      </c>
      <c r="N48" s="311"/>
      <c r="O48" s="311">
        <v>25</v>
      </c>
      <c r="P48" s="410">
        <v>65</v>
      </c>
      <c r="Q48" s="278"/>
      <c r="R48" s="377"/>
      <c r="S48" s="378">
        <v>3</v>
      </c>
      <c r="T48" s="279"/>
      <c r="U48" s="129"/>
      <c r="V48" s="120"/>
      <c r="W48" s="123"/>
    </row>
    <row r="49" spans="1:23" s="121" customFormat="1" ht="28.5" customHeight="1" thickBot="1">
      <c r="A49" s="411"/>
      <c r="B49" s="542"/>
      <c r="C49" s="412"/>
      <c r="D49" s="318"/>
      <c r="E49" s="337" t="s">
        <v>87</v>
      </c>
      <c r="F49" s="339">
        <f>SUM(F47:F48)</f>
        <v>6</v>
      </c>
      <c r="G49" s="339">
        <f>SUM(G47:G48)</f>
        <v>8</v>
      </c>
      <c r="H49" s="357"/>
      <c r="I49" s="358"/>
      <c r="J49" s="323">
        <f>SUM(J47:J48)</f>
        <v>270</v>
      </c>
      <c r="K49" s="323">
        <f>SUM(K47:K48)</f>
        <v>90</v>
      </c>
      <c r="L49" s="323">
        <f>SUM(L47:L48)</f>
        <v>10</v>
      </c>
      <c r="M49" s="323">
        <f>SUM(M47:M48)</f>
        <v>80</v>
      </c>
      <c r="N49" s="323"/>
      <c r="O49" s="323">
        <f>SUM(O47:O48)</f>
        <v>50</v>
      </c>
      <c r="P49" s="342">
        <f>SUM(P47:P48)</f>
        <v>130</v>
      </c>
      <c r="Q49" s="359"/>
      <c r="R49" s="291"/>
      <c r="S49" s="343">
        <v>6</v>
      </c>
      <c r="T49" s="293"/>
      <c r="U49" s="129"/>
      <c r="V49" s="120"/>
      <c r="W49" s="123"/>
    </row>
    <row r="50" spans="1:23" s="121" customFormat="1" ht="28.5" customHeight="1" thickBot="1">
      <c r="A50" s="544" t="s">
        <v>232</v>
      </c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6"/>
      <c r="U50" s="129"/>
      <c r="V50" s="120"/>
      <c r="W50" s="123"/>
    </row>
    <row r="51" spans="1:23" s="121" customFormat="1" ht="33.75" customHeight="1">
      <c r="A51" s="538" t="s">
        <v>102</v>
      </c>
      <c r="B51" s="547" t="s">
        <v>233</v>
      </c>
      <c r="C51" s="474" t="s">
        <v>110</v>
      </c>
      <c r="D51" s="403" t="s">
        <v>198</v>
      </c>
      <c r="E51" s="475" t="s">
        <v>199</v>
      </c>
      <c r="F51" s="244">
        <v>3</v>
      </c>
      <c r="G51" s="244">
        <v>4</v>
      </c>
      <c r="H51" s="405">
        <v>2</v>
      </c>
      <c r="I51" s="406"/>
      <c r="J51" s="249">
        <v>135</v>
      </c>
      <c r="K51" s="249">
        <v>45</v>
      </c>
      <c r="L51" s="249">
        <v>5</v>
      </c>
      <c r="M51" s="249">
        <v>40</v>
      </c>
      <c r="N51" s="249"/>
      <c r="O51" s="249">
        <v>25</v>
      </c>
      <c r="P51" s="331">
        <v>65</v>
      </c>
      <c r="Q51" s="258"/>
      <c r="R51" s="407">
        <v>3</v>
      </c>
      <c r="S51" s="408"/>
      <c r="T51" s="254"/>
      <c r="U51" s="129"/>
      <c r="V51" s="120"/>
      <c r="W51" s="123"/>
    </row>
    <row r="52" spans="1:23" s="121" customFormat="1" ht="33.75" customHeight="1">
      <c r="A52" s="538"/>
      <c r="B52" s="547"/>
      <c r="C52" s="302" t="s">
        <v>110</v>
      </c>
      <c r="D52" s="302" t="s">
        <v>200</v>
      </c>
      <c r="E52" s="413" t="s">
        <v>201</v>
      </c>
      <c r="F52" s="256">
        <v>3</v>
      </c>
      <c r="G52" s="256">
        <v>4</v>
      </c>
      <c r="H52" s="309">
        <v>3</v>
      </c>
      <c r="I52" s="350"/>
      <c r="J52" s="249">
        <v>135</v>
      </c>
      <c r="K52" s="249">
        <v>45</v>
      </c>
      <c r="L52" s="249">
        <v>5</v>
      </c>
      <c r="M52" s="249">
        <v>40</v>
      </c>
      <c r="N52" s="249"/>
      <c r="O52" s="249">
        <v>25</v>
      </c>
      <c r="P52" s="331">
        <v>65</v>
      </c>
      <c r="Q52" s="264"/>
      <c r="R52" s="399"/>
      <c r="S52" s="396">
        <v>3</v>
      </c>
      <c r="T52" s="265"/>
      <c r="U52" s="129"/>
      <c r="V52" s="120"/>
      <c r="W52" s="123"/>
    </row>
    <row r="53" spans="1:23" s="121" customFormat="1" ht="75" customHeight="1" thickBot="1">
      <c r="A53" s="538"/>
      <c r="B53" s="547"/>
      <c r="C53" s="302" t="s">
        <v>110</v>
      </c>
      <c r="D53" s="414" t="s">
        <v>202</v>
      </c>
      <c r="E53" s="415" t="s">
        <v>203</v>
      </c>
      <c r="F53" s="268">
        <v>3</v>
      </c>
      <c r="G53" s="268">
        <v>4</v>
      </c>
      <c r="H53" s="309">
        <v>3</v>
      </c>
      <c r="I53" s="350"/>
      <c r="J53" s="311">
        <v>135</v>
      </c>
      <c r="K53" s="311">
        <v>45</v>
      </c>
      <c r="L53" s="311">
        <v>5</v>
      </c>
      <c r="M53" s="311">
        <v>40</v>
      </c>
      <c r="N53" s="311"/>
      <c r="O53" s="311">
        <v>25</v>
      </c>
      <c r="P53" s="400">
        <v>65</v>
      </c>
      <c r="Q53" s="278"/>
      <c r="R53" s="377"/>
      <c r="S53" s="280">
        <v>3</v>
      </c>
      <c r="T53" s="279"/>
      <c r="U53" s="129"/>
      <c r="V53" s="120"/>
      <c r="W53" s="123"/>
    </row>
    <row r="54" spans="1:23" s="121" customFormat="1" ht="28.5" customHeight="1" thickBot="1">
      <c r="A54" s="401"/>
      <c r="B54" s="402"/>
      <c r="C54" s="317"/>
      <c r="D54" s="318"/>
      <c r="E54" s="337" t="s">
        <v>86</v>
      </c>
      <c r="F54" s="339">
        <f>SUM(F51:F53)</f>
        <v>9</v>
      </c>
      <c r="G54" s="339">
        <f>SUM(G51:G53)</f>
        <v>12</v>
      </c>
      <c r="H54" s="357"/>
      <c r="I54" s="358"/>
      <c r="J54" s="323">
        <f>SUM(J51:J53)</f>
        <v>405</v>
      </c>
      <c r="K54" s="323">
        <f>SUM(K51:K53)</f>
        <v>135</v>
      </c>
      <c r="L54" s="323">
        <f>SUM(L51:L53)</f>
        <v>15</v>
      </c>
      <c r="M54" s="323">
        <f>SUM(M51:M53)</f>
        <v>120</v>
      </c>
      <c r="N54" s="323"/>
      <c r="O54" s="323">
        <f>SUM(O51:O53)</f>
        <v>75</v>
      </c>
      <c r="P54" s="325">
        <f>SUM(P51:P53)</f>
        <v>195</v>
      </c>
      <c r="Q54" s="359"/>
      <c r="R54" s="291">
        <v>3</v>
      </c>
      <c r="S54" s="343">
        <v>6</v>
      </c>
      <c r="T54" s="293"/>
      <c r="U54" s="129"/>
      <c r="V54" s="120"/>
      <c r="W54" s="123"/>
    </row>
    <row r="55" spans="1:23" s="121" customFormat="1" ht="36.75" customHeight="1">
      <c r="A55" s="534" t="s">
        <v>103</v>
      </c>
      <c r="B55" s="541" t="s">
        <v>234</v>
      </c>
      <c r="C55" s="302" t="s">
        <v>110</v>
      </c>
      <c r="D55" s="416" t="s">
        <v>195</v>
      </c>
      <c r="E55" s="404" t="s">
        <v>209</v>
      </c>
      <c r="F55" s="296">
        <v>3</v>
      </c>
      <c r="G55" s="296">
        <v>4</v>
      </c>
      <c r="H55" s="405">
        <v>3</v>
      </c>
      <c r="I55" s="406"/>
      <c r="J55" s="249">
        <v>135</v>
      </c>
      <c r="K55" s="249">
        <v>45</v>
      </c>
      <c r="L55" s="249">
        <v>5</v>
      </c>
      <c r="M55" s="249">
        <v>40</v>
      </c>
      <c r="N55" s="249"/>
      <c r="O55" s="249">
        <v>25</v>
      </c>
      <c r="P55" s="331">
        <v>65</v>
      </c>
      <c r="Q55" s="258"/>
      <c r="R55" s="407"/>
      <c r="S55" s="408">
        <v>3</v>
      </c>
      <c r="T55" s="254"/>
      <c r="U55" s="129"/>
      <c r="V55" s="120"/>
      <c r="W55" s="123"/>
    </row>
    <row r="56" spans="1:23" s="121" customFormat="1" ht="42.75" customHeight="1" thickBot="1">
      <c r="A56" s="535"/>
      <c r="B56" s="543"/>
      <c r="C56" s="302" t="s">
        <v>110</v>
      </c>
      <c r="D56" s="409" t="s">
        <v>196</v>
      </c>
      <c r="E56" s="398" t="s">
        <v>197</v>
      </c>
      <c r="F56" s="268">
        <v>3</v>
      </c>
      <c r="G56" s="268">
        <v>4</v>
      </c>
      <c r="H56" s="309">
        <v>3</v>
      </c>
      <c r="I56" s="350"/>
      <c r="J56" s="311">
        <v>135</v>
      </c>
      <c r="K56" s="311">
        <v>45</v>
      </c>
      <c r="L56" s="311">
        <v>5</v>
      </c>
      <c r="M56" s="311">
        <v>40</v>
      </c>
      <c r="N56" s="311"/>
      <c r="O56" s="311">
        <v>25</v>
      </c>
      <c r="P56" s="410">
        <v>65</v>
      </c>
      <c r="Q56" s="278"/>
      <c r="R56" s="377"/>
      <c r="S56" s="378">
        <v>3</v>
      </c>
      <c r="T56" s="279"/>
      <c r="U56" s="129"/>
      <c r="V56" s="120"/>
      <c r="W56" s="123"/>
    </row>
    <row r="57" spans="1:23" s="121" customFormat="1" ht="28.5" customHeight="1" thickBot="1">
      <c r="A57" s="411"/>
      <c r="B57" s="542"/>
      <c r="C57" s="412"/>
      <c r="D57" s="318"/>
      <c r="E57" s="337" t="s">
        <v>87</v>
      </c>
      <c r="F57" s="339">
        <f>SUM(F55:F56)</f>
        <v>6</v>
      </c>
      <c r="G57" s="339">
        <f>SUM(G55:G56)</f>
        <v>8</v>
      </c>
      <c r="H57" s="357"/>
      <c r="I57" s="358"/>
      <c r="J57" s="323">
        <f>SUM(J55:J56)</f>
        <v>270</v>
      </c>
      <c r="K57" s="323">
        <f>SUM(K55:K56)</f>
        <v>90</v>
      </c>
      <c r="L57" s="323">
        <f>SUM(L55:L56)</f>
        <v>10</v>
      </c>
      <c r="M57" s="323">
        <f>SUM(M55:M56)</f>
        <v>80</v>
      </c>
      <c r="N57" s="323"/>
      <c r="O57" s="323">
        <f>SUM(O55:O56)</f>
        <v>50</v>
      </c>
      <c r="P57" s="342">
        <f>SUM(P55:P56)</f>
        <v>130</v>
      </c>
      <c r="Q57" s="359"/>
      <c r="R57" s="291"/>
      <c r="S57" s="343">
        <v>6</v>
      </c>
      <c r="T57" s="293"/>
      <c r="U57" s="129"/>
      <c r="V57" s="120"/>
      <c r="W57" s="123"/>
    </row>
    <row r="58" spans="1:23" s="121" customFormat="1" ht="28.5" customHeight="1">
      <c r="A58" s="637" t="s">
        <v>235</v>
      </c>
      <c r="B58" s="638"/>
      <c r="C58" s="638"/>
      <c r="D58" s="638"/>
      <c r="E58" s="638"/>
      <c r="F58" s="638"/>
      <c r="G58" s="638"/>
      <c r="H58" s="638"/>
      <c r="I58" s="638"/>
      <c r="J58" s="638"/>
      <c r="K58" s="638"/>
      <c r="L58" s="638"/>
      <c r="M58" s="638"/>
      <c r="N58" s="638"/>
      <c r="O58" s="638"/>
      <c r="P58" s="638"/>
      <c r="Q58" s="638"/>
      <c r="R58" s="638"/>
      <c r="S58" s="638"/>
      <c r="T58" s="639"/>
      <c r="U58" s="130"/>
      <c r="V58" s="120"/>
      <c r="W58" s="123"/>
    </row>
    <row r="59" spans="1:23" s="121" customFormat="1" ht="40.5" customHeight="1">
      <c r="A59" s="610" t="s">
        <v>135</v>
      </c>
      <c r="B59" s="612"/>
      <c r="C59" s="479" t="s">
        <v>90</v>
      </c>
      <c r="D59" s="480">
        <v>5208</v>
      </c>
      <c r="E59" s="481" t="s">
        <v>186</v>
      </c>
      <c r="F59" s="482">
        <v>3</v>
      </c>
      <c r="G59" s="483">
        <v>4</v>
      </c>
      <c r="H59" s="484">
        <v>2</v>
      </c>
      <c r="I59" s="362"/>
      <c r="J59" s="249">
        <v>135</v>
      </c>
      <c r="K59" s="249">
        <v>45</v>
      </c>
      <c r="L59" s="249">
        <v>5</v>
      </c>
      <c r="M59" s="249">
        <v>40</v>
      </c>
      <c r="N59" s="249"/>
      <c r="O59" s="249">
        <v>25</v>
      </c>
      <c r="P59" s="249">
        <v>65</v>
      </c>
      <c r="Q59" s="485"/>
      <c r="R59" s="485">
        <v>3</v>
      </c>
      <c r="S59" s="485"/>
      <c r="T59" s="254"/>
      <c r="U59" s="129"/>
      <c r="V59" s="120"/>
      <c r="W59" s="123"/>
    </row>
    <row r="60" spans="1:23" s="121" customFormat="1" ht="40.5" customHeight="1" thickBot="1">
      <c r="A60" s="611"/>
      <c r="B60" s="612"/>
      <c r="C60" s="418" t="s">
        <v>90</v>
      </c>
      <c r="D60" s="417">
        <v>5209</v>
      </c>
      <c r="E60" s="473" t="s">
        <v>187</v>
      </c>
      <c r="F60" s="419">
        <v>3</v>
      </c>
      <c r="G60" s="420">
        <v>5</v>
      </c>
      <c r="H60" s="420">
        <v>2</v>
      </c>
      <c r="I60" s="406"/>
      <c r="J60" s="311">
        <v>135</v>
      </c>
      <c r="K60" s="311">
        <v>45</v>
      </c>
      <c r="L60" s="311">
        <v>5</v>
      </c>
      <c r="M60" s="311">
        <v>40</v>
      </c>
      <c r="N60" s="311"/>
      <c r="O60" s="311">
        <v>25</v>
      </c>
      <c r="P60" s="311">
        <v>65</v>
      </c>
      <c r="Q60" s="421"/>
      <c r="R60" s="421">
        <v>3</v>
      </c>
      <c r="S60" s="421"/>
      <c r="T60" s="422"/>
      <c r="U60" s="225"/>
      <c r="V60" s="120"/>
      <c r="W60" s="123"/>
    </row>
    <row r="61" spans="1:23" s="121" customFormat="1" ht="40.5" customHeight="1" thickBot="1">
      <c r="A61" s="423"/>
      <c r="B61" s="317"/>
      <c r="C61" s="424"/>
      <c r="D61" s="425"/>
      <c r="E61" s="337" t="s">
        <v>207</v>
      </c>
      <c r="F61" s="426">
        <v>6</v>
      </c>
      <c r="G61" s="427">
        <v>9</v>
      </c>
      <c r="H61" s="428">
        <v>4</v>
      </c>
      <c r="I61" s="317"/>
      <c r="J61" s="429" t="s">
        <v>194</v>
      </c>
      <c r="K61" s="430"/>
      <c r="L61" s="430"/>
      <c r="M61" s="430"/>
      <c r="N61" s="430"/>
      <c r="O61" s="430"/>
      <c r="P61" s="430"/>
      <c r="Q61" s="431"/>
      <c r="R61" s="431"/>
      <c r="S61" s="431"/>
      <c r="T61" s="431"/>
      <c r="U61" s="129"/>
      <c r="V61" s="120"/>
      <c r="W61" s="123"/>
    </row>
    <row r="62" spans="1:23" s="121" customFormat="1" ht="39" customHeight="1" thickBot="1">
      <c r="A62" s="524" t="s">
        <v>93</v>
      </c>
      <c r="B62" s="525"/>
      <c r="C62" s="525"/>
      <c r="D62" s="525"/>
      <c r="E62" s="526"/>
      <c r="F62" s="320">
        <f>SUM(F15+F20+F24+F29+F33+F59+F60)</f>
        <v>42</v>
      </c>
      <c r="G62" s="432">
        <f>SUM(G15+G20+G24+G29+G33+G59+G60)</f>
        <v>63</v>
      </c>
      <c r="H62" s="405" t="s">
        <v>194</v>
      </c>
      <c r="I62" s="406"/>
      <c r="J62" s="432">
        <f>SUM(J15+J20+J24+J29+J33+J59+J60)</f>
        <v>1890</v>
      </c>
      <c r="K62" s="433">
        <f>SUM(K15+K20+K24+K29+K33+K59+K60)</f>
        <v>630</v>
      </c>
      <c r="L62" s="433">
        <f>SUM(L15+L20+L24+L29+L33+L59+L60)</f>
        <v>80</v>
      </c>
      <c r="M62" s="432">
        <f>SUM(M15+M20+M24+M29+M33+M59+M60)</f>
        <v>550</v>
      </c>
      <c r="N62" s="432"/>
      <c r="O62" s="432">
        <f>SUM(O15+O20+O24+O29+O33+O59+O60)</f>
        <v>380</v>
      </c>
      <c r="P62" s="432">
        <f>SUM(P15+P20+P24+P29+P33+P59+P60)</f>
        <v>880</v>
      </c>
      <c r="Q62" s="434">
        <f>SUM(Q15+Q20+Q24+Q29+Q33)</f>
        <v>14</v>
      </c>
      <c r="R62" s="435">
        <f>SUM(R15+R20+R24+R29+R33+R59+R60)</f>
        <v>13</v>
      </c>
      <c r="S62" s="436">
        <f>SUM(S15+S20+S24+S29+S33+S59)</f>
        <v>15</v>
      </c>
      <c r="T62" s="435"/>
      <c r="U62" s="129"/>
      <c r="V62" s="120"/>
      <c r="W62" s="123"/>
    </row>
    <row r="63" spans="1:26" s="137" customFormat="1" ht="37.5" customHeight="1">
      <c r="A63" s="534" t="s">
        <v>136</v>
      </c>
      <c r="B63" s="527" t="s">
        <v>237</v>
      </c>
      <c r="C63" s="296" t="s">
        <v>91</v>
      </c>
      <c r="D63" s="437"/>
      <c r="E63" s="438" t="s">
        <v>67</v>
      </c>
      <c r="F63" s="296">
        <v>3</v>
      </c>
      <c r="G63" s="439">
        <v>3</v>
      </c>
      <c r="H63" s="371">
        <v>3</v>
      </c>
      <c r="I63" s="440"/>
      <c r="J63" s="441"/>
      <c r="K63" s="441"/>
      <c r="L63" s="441"/>
      <c r="M63" s="441"/>
      <c r="N63" s="441"/>
      <c r="O63" s="441"/>
      <c r="P63" s="442"/>
      <c r="Q63" s="251"/>
      <c r="R63" s="252"/>
      <c r="S63" s="373">
        <v>3</v>
      </c>
      <c r="T63" s="252"/>
      <c r="U63" s="134"/>
      <c r="V63" s="135"/>
      <c r="W63" s="136"/>
      <c r="X63" s="121"/>
      <c r="Y63" s="121"/>
      <c r="Z63" s="121"/>
    </row>
    <row r="64" spans="1:26" s="137" customFormat="1" ht="37.5" customHeight="1" thickBot="1">
      <c r="A64" s="535"/>
      <c r="B64" s="528"/>
      <c r="C64" s="271" t="s">
        <v>91</v>
      </c>
      <c r="D64" s="443"/>
      <c r="E64" s="444" t="s">
        <v>68</v>
      </c>
      <c r="F64" s="308">
        <v>3</v>
      </c>
      <c r="G64" s="375">
        <v>12</v>
      </c>
      <c r="H64" s="445">
        <v>4</v>
      </c>
      <c r="I64" s="446"/>
      <c r="J64" s="447"/>
      <c r="K64" s="447">
        <f>J64/4</f>
        <v>0</v>
      </c>
      <c r="L64" s="447"/>
      <c r="M64" s="447"/>
      <c r="N64" s="447"/>
      <c r="O64" s="447"/>
      <c r="P64" s="448"/>
      <c r="Q64" s="352"/>
      <c r="R64" s="353"/>
      <c r="S64" s="335"/>
      <c r="T64" s="353">
        <v>3</v>
      </c>
      <c r="U64" s="134"/>
      <c r="V64" s="135"/>
      <c r="W64" s="136"/>
      <c r="X64" s="121"/>
      <c r="Y64" s="121"/>
      <c r="Z64" s="121"/>
    </row>
    <row r="65" spans="1:26" s="137" customFormat="1" ht="57" customHeight="1">
      <c r="A65" s="538" t="s">
        <v>104</v>
      </c>
      <c r="B65" s="543" t="s">
        <v>236</v>
      </c>
      <c r="C65" s="244" t="s">
        <v>91</v>
      </c>
      <c r="D65" s="449"/>
      <c r="E65" s="245" t="s">
        <v>206</v>
      </c>
      <c r="F65" s="244">
        <v>7</v>
      </c>
      <c r="G65" s="450">
        <v>28</v>
      </c>
      <c r="H65" s="297" t="s">
        <v>94</v>
      </c>
      <c r="I65" s="298"/>
      <c r="J65" s="451"/>
      <c r="K65" s="451"/>
      <c r="L65" s="451"/>
      <c r="M65" s="451"/>
      <c r="N65" s="451"/>
      <c r="O65" s="451"/>
      <c r="P65" s="452"/>
      <c r="Q65" s="453">
        <v>1</v>
      </c>
      <c r="R65" s="454">
        <v>1</v>
      </c>
      <c r="S65" s="455">
        <v>4</v>
      </c>
      <c r="T65" s="456">
        <v>1</v>
      </c>
      <c r="U65" s="138"/>
      <c r="V65" s="135"/>
      <c r="W65" s="136"/>
      <c r="X65" s="121"/>
      <c r="Y65" s="121"/>
      <c r="Z65" s="121"/>
    </row>
    <row r="66" spans="1:26" s="137" customFormat="1" ht="37.5" customHeight="1">
      <c r="A66" s="538"/>
      <c r="B66" s="543"/>
      <c r="C66" s="555" t="s">
        <v>173</v>
      </c>
      <c r="D66" s="579"/>
      <c r="E66" s="457" t="s">
        <v>69</v>
      </c>
      <c r="F66" s="256">
        <v>1</v>
      </c>
      <c r="G66" s="345">
        <v>4</v>
      </c>
      <c r="H66" s="346">
        <v>4</v>
      </c>
      <c r="I66" s="347"/>
      <c r="J66" s="458"/>
      <c r="K66" s="458"/>
      <c r="L66" s="458"/>
      <c r="M66" s="458"/>
      <c r="N66" s="458"/>
      <c r="O66" s="458"/>
      <c r="P66" s="459"/>
      <c r="Q66" s="264"/>
      <c r="R66" s="265"/>
      <c r="S66" s="266"/>
      <c r="T66" s="265">
        <v>1</v>
      </c>
      <c r="U66" s="134"/>
      <c r="V66" s="135"/>
      <c r="W66" s="136"/>
      <c r="X66" s="121"/>
      <c r="Y66" s="121"/>
      <c r="Z66" s="121"/>
    </row>
    <row r="67" spans="1:26" s="137" customFormat="1" ht="57" customHeight="1" thickBot="1">
      <c r="A67" s="535"/>
      <c r="B67" s="542"/>
      <c r="C67" s="542"/>
      <c r="D67" s="580"/>
      <c r="E67" s="460" t="s">
        <v>210</v>
      </c>
      <c r="F67" s="268">
        <v>3</v>
      </c>
      <c r="G67" s="461">
        <v>10</v>
      </c>
      <c r="H67" s="309">
        <v>4</v>
      </c>
      <c r="I67" s="310"/>
      <c r="J67" s="462"/>
      <c r="K67" s="462"/>
      <c r="L67" s="462"/>
      <c r="M67" s="462"/>
      <c r="N67" s="462"/>
      <c r="O67" s="462"/>
      <c r="P67" s="463"/>
      <c r="Q67" s="278"/>
      <c r="R67" s="279"/>
      <c r="S67" s="280"/>
      <c r="T67" s="279">
        <v>3</v>
      </c>
      <c r="U67" s="134"/>
      <c r="V67" s="135"/>
      <c r="W67" s="136"/>
      <c r="X67" s="121"/>
      <c r="Y67" s="121"/>
      <c r="Z67" s="121"/>
    </row>
    <row r="68" spans="1:26" s="137" customFormat="1" ht="18.75" customHeight="1" thickBot="1">
      <c r="A68" s="464"/>
      <c r="B68" s="465"/>
      <c r="C68" s="552" t="s">
        <v>112</v>
      </c>
      <c r="D68" s="553"/>
      <c r="E68" s="554"/>
      <c r="F68" s="339">
        <v>17</v>
      </c>
      <c r="G68" s="356">
        <f>SUM(G63:G67)</f>
        <v>57</v>
      </c>
      <c r="H68" s="340"/>
      <c r="I68" s="341"/>
      <c r="J68" s="466"/>
      <c r="K68" s="466"/>
      <c r="L68" s="466"/>
      <c r="M68" s="466"/>
      <c r="N68" s="466"/>
      <c r="O68" s="466"/>
      <c r="P68" s="467"/>
      <c r="Q68" s="290">
        <v>1</v>
      </c>
      <c r="R68" s="291">
        <v>1</v>
      </c>
      <c r="S68" s="343">
        <v>7</v>
      </c>
      <c r="T68" s="291">
        <f>SUM(T64:T67)</f>
        <v>8</v>
      </c>
      <c r="U68" s="134"/>
      <c r="V68" s="135"/>
      <c r="W68" s="136"/>
      <c r="X68" s="121"/>
      <c r="Y68" s="121"/>
      <c r="Z68" s="121"/>
    </row>
    <row r="69" spans="1:26" s="137" customFormat="1" ht="18" customHeight="1" thickBot="1">
      <c r="A69" s="315"/>
      <c r="B69" s="402"/>
      <c r="C69" s="468"/>
      <c r="D69" s="469"/>
      <c r="E69" s="470" t="s">
        <v>89</v>
      </c>
      <c r="F69" s="471">
        <f>SUM(F62+F68)</f>
        <v>59</v>
      </c>
      <c r="G69" s="472">
        <f>SUM(G62,G68)</f>
        <v>120</v>
      </c>
      <c r="H69" s="412"/>
      <c r="I69" s="381"/>
      <c r="J69" s="356">
        <f>SUM(J62+J68)</f>
        <v>1890</v>
      </c>
      <c r="K69" s="356">
        <f>SUM(K62+K68)</f>
        <v>630</v>
      </c>
      <c r="L69" s="356">
        <f>SUM(L62+L68)</f>
        <v>80</v>
      </c>
      <c r="M69" s="356">
        <f>SUM(M62)</f>
        <v>550</v>
      </c>
      <c r="N69" s="356"/>
      <c r="O69" s="356">
        <f>SUM(O62)</f>
        <v>380</v>
      </c>
      <c r="P69" s="356">
        <f>SUM(P62)</f>
        <v>880</v>
      </c>
      <c r="Q69" s="290">
        <f>SUM(Q62+Q68)</f>
        <v>15</v>
      </c>
      <c r="R69" s="291">
        <f>SUM(R62+R68)</f>
        <v>14</v>
      </c>
      <c r="S69" s="343">
        <f>SUM(S62+S68)</f>
        <v>22</v>
      </c>
      <c r="T69" s="291">
        <f>SUM(T62+T68)</f>
        <v>8</v>
      </c>
      <c r="U69" s="134"/>
      <c r="V69" s="135"/>
      <c r="W69" s="136"/>
      <c r="X69" s="121"/>
      <c r="Y69" s="121"/>
      <c r="Z69" s="121"/>
    </row>
    <row r="70" spans="1:26" s="137" customFormat="1" ht="15" customHeight="1" thickBot="1">
      <c r="A70" s="141"/>
      <c r="B70" s="141"/>
      <c r="C70" s="141"/>
      <c r="D70" s="142"/>
      <c r="E70" s="142"/>
      <c r="F70" s="142"/>
      <c r="G70" s="142"/>
      <c r="H70" s="142"/>
      <c r="I70" s="550" t="s">
        <v>113</v>
      </c>
      <c r="J70" s="551"/>
      <c r="K70" s="551"/>
      <c r="L70" s="551"/>
      <c r="M70" s="551"/>
      <c r="N70" s="551"/>
      <c r="O70" s="551"/>
      <c r="P70" s="551"/>
      <c r="Q70" s="139">
        <v>1</v>
      </c>
      <c r="R70" s="139">
        <v>2</v>
      </c>
      <c r="S70" s="139">
        <v>3</v>
      </c>
      <c r="T70" s="139">
        <v>4</v>
      </c>
      <c r="U70" s="140" t="s">
        <v>88</v>
      </c>
      <c r="V70" s="135"/>
      <c r="W70" s="136"/>
      <c r="X70" s="121"/>
      <c r="Y70" s="121"/>
      <c r="Z70" s="121"/>
    </row>
    <row r="71" spans="1:26" s="137" customFormat="1" ht="15" customHeight="1">
      <c r="A71" s="141"/>
      <c r="B71" s="141"/>
      <c r="C71" s="141"/>
      <c r="D71" s="142"/>
      <c r="E71" s="142"/>
      <c r="F71" s="142"/>
      <c r="G71" s="142"/>
      <c r="H71" s="142"/>
      <c r="I71" s="536" t="s">
        <v>82</v>
      </c>
      <c r="J71" s="537"/>
      <c r="K71" s="537"/>
      <c r="L71" s="537"/>
      <c r="M71" s="537"/>
      <c r="N71" s="537"/>
      <c r="O71" s="537"/>
      <c r="P71" s="537"/>
      <c r="Q71" s="143">
        <v>8</v>
      </c>
      <c r="R71" s="143"/>
      <c r="S71" s="143"/>
      <c r="T71" s="143"/>
      <c r="U71" s="144">
        <v>8</v>
      </c>
      <c r="V71" s="135"/>
      <c r="W71" s="136"/>
      <c r="X71" s="121"/>
      <c r="Y71" s="121"/>
      <c r="Z71" s="121"/>
    </row>
    <row r="72" spans="1:26" s="137" customFormat="1" ht="15" customHeight="1">
      <c r="A72" s="141"/>
      <c r="B72" s="141"/>
      <c r="C72" s="141"/>
      <c r="D72" s="142"/>
      <c r="E72" s="142"/>
      <c r="F72" s="142"/>
      <c r="G72" s="142"/>
      <c r="H72" s="142"/>
      <c r="I72" s="529" t="s">
        <v>108</v>
      </c>
      <c r="J72" s="530"/>
      <c r="K72" s="530"/>
      <c r="L72" s="530"/>
      <c r="M72" s="530"/>
      <c r="N72" s="530"/>
      <c r="O72" s="530"/>
      <c r="P72" s="530"/>
      <c r="Q72" s="145">
        <v>4</v>
      </c>
      <c r="R72" s="145">
        <v>8</v>
      </c>
      <c r="S72" s="145"/>
      <c r="T72" s="145"/>
      <c r="U72" s="146">
        <f>SUM(Q72:T72)</f>
        <v>12</v>
      </c>
      <c r="V72" s="135"/>
      <c r="W72" s="136"/>
      <c r="X72" s="121"/>
      <c r="Y72" s="121"/>
      <c r="Z72" s="121"/>
    </row>
    <row r="73" spans="1:26" s="137" customFormat="1" ht="15" customHeight="1">
      <c r="A73" s="142"/>
      <c r="B73" s="141"/>
      <c r="C73" s="141"/>
      <c r="D73" s="142"/>
      <c r="E73" s="147"/>
      <c r="F73" s="147"/>
      <c r="G73" s="142"/>
      <c r="H73" s="142"/>
      <c r="I73" s="529" t="s">
        <v>107</v>
      </c>
      <c r="J73" s="530"/>
      <c r="K73" s="530"/>
      <c r="L73" s="530"/>
      <c r="M73" s="530"/>
      <c r="N73" s="530"/>
      <c r="O73" s="530"/>
      <c r="P73" s="530"/>
      <c r="Q73" s="145">
        <v>2</v>
      </c>
      <c r="R73" s="145"/>
      <c r="S73" s="145"/>
      <c r="T73" s="145"/>
      <c r="U73" s="146">
        <v>2</v>
      </c>
      <c r="V73" s="135"/>
      <c r="W73" s="136"/>
      <c r="X73" s="121"/>
      <c r="Y73" s="121"/>
      <c r="Z73" s="121"/>
    </row>
    <row r="74" spans="1:24" s="155" customFormat="1" ht="15.75">
      <c r="A74" s="148"/>
      <c r="B74" s="148"/>
      <c r="C74" s="148"/>
      <c r="D74" s="148"/>
      <c r="E74" s="149"/>
      <c r="F74" s="149"/>
      <c r="G74" s="150"/>
      <c r="H74" s="150"/>
      <c r="I74" s="529" t="s">
        <v>109</v>
      </c>
      <c r="J74" s="530"/>
      <c r="K74" s="530"/>
      <c r="L74" s="530"/>
      <c r="M74" s="530"/>
      <c r="N74" s="530"/>
      <c r="O74" s="530"/>
      <c r="P74" s="530"/>
      <c r="Q74" s="151"/>
      <c r="R74" s="151">
        <v>5</v>
      </c>
      <c r="S74" s="151">
        <v>15</v>
      </c>
      <c r="T74" s="151"/>
      <c r="U74" s="152">
        <f>SUM(Q74:T74)</f>
        <v>20</v>
      </c>
      <c r="V74" s="153"/>
      <c r="W74" s="154"/>
      <c r="X74" s="154"/>
    </row>
    <row r="75" spans="1:24" s="155" customFormat="1" ht="33.75" customHeight="1">
      <c r="A75" s="148"/>
      <c r="B75" s="148"/>
      <c r="C75" s="148"/>
      <c r="D75" s="148"/>
      <c r="E75" s="149"/>
      <c r="F75" s="149"/>
      <c r="G75" s="150"/>
      <c r="H75" s="150"/>
      <c r="I75" s="531" t="s">
        <v>105</v>
      </c>
      <c r="J75" s="532"/>
      <c r="K75" s="532"/>
      <c r="L75" s="532"/>
      <c r="M75" s="532"/>
      <c r="N75" s="532"/>
      <c r="O75" s="532"/>
      <c r="P75" s="533"/>
      <c r="Q75" s="151"/>
      <c r="R75" s="151"/>
      <c r="S75" s="151">
        <v>3</v>
      </c>
      <c r="T75" s="151">
        <v>3</v>
      </c>
      <c r="U75" s="152">
        <v>6</v>
      </c>
      <c r="V75" s="153"/>
      <c r="W75" s="154"/>
      <c r="X75" s="154"/>
    </row>
    <row r="76" spans="1:24" s="155" customFormat="1" ht="51" customHeight="1">
      <c r="A76" s="148"/>
      <c r="B76" s="148"/>
      <c r="C76" s="148"/>
      <c r="D76" s="148"/>
      <c r="E76" s="149"/>
      <c r="F76" s="149"/>
      <c r="G76" s="150"/>
      <c r="H76" s="150"/>
      <c r="I76" s="531" t="s">
        <v>114</v>
      </c>
      <c r="J76" s="532"/>
      <c r="K76" s="532"/>
      <c r="L76" s="532"/>
      <c r="M76" s="532"/>
      <c r="N76" s="532"/>
      <c r="O76" s="532"/>
      <c r="P76" s="533"/>
      <c r="Q76" s="151">
        <v>1</v>
      </c>
      <c r="R76" s="151">
        <v>1</v>
      </c>
      <c r="S76" s="151">
        <v>4</v>
      </c>
      <c r="T76" s="151">
        <v>1</v>
      </c>
      <c r="U76" s="152">
        <v>7</v>
      </c>
      <c r="V76" s="153"/>
      <c r="W76" s="154"/>
      <c r="X76" s="154"/>
    </row>
    <row r="77" spans="1:24" s="155" customFormat="1" ht="32.25" customHeight="1">
      <c r="A77" s="148"/>
      <c r="B77" s="148"/>
      <c r="C77" s="148"/>
      <c r="D77" s="148"/>
      <c r="E77" s="149"/>
      <c r="F77" s="149"/>
      <c r="G77" s="150"/>
      <c r="H77" s="150"/>
      <c r="I77" s="531" t="s">
        <v>106</v>
      </c>
      <c r="J77" s="532"/>
      <c r="K77" s="532"/>
      <c r="L77" s="532"/>
      <c r="M77" s="532"/>
      <c r="N77" s="532"/>
      <c r="O77" s="532"/>
      <c r="P77" s="533"/>
      <c r="Q77" s="151"/>
      <c r="R77" s="151"/>
      <c r="S77" s="151"/>
      <c r="T77" s="151">
        <v>4</v>
      </c>
      <c r="U77" s="152">
        <v>4</v>
      </c>
      <c r="V77" s="153"/>
      <c r="W77" s="154"/>
      <c r="X77" s="154"/>
    </row>
    <row r="78" spans="1:24" s="155" customFormat="1" ht="34.5" customHeight="1" thickBot="1">
      <c r="A78" s="150" t="s">
        <v>61</v>
      </c>
      <c r="B78" s="148"/>
      <c r="C78" s="148"/>
      <c r="D78" s="148"/>
      <c r="E78" s="149"/>
      <c r="F78" s="149"/>
      <c r="G78" s="150"/>
      <c r="H78" s="150"/>
      <c r="I78" s="521" t="s">
        <v>115</v>
      </c>
      <c r="J78" s="522"/>
      <c r="K78" s="522"/>
      <c r="L78" s="522"/>
      <c r="M78" s="522"/>
      <c r="N78" s="522"/>
      <c r="O78" s="522"/>
      <c r="P78" s="523"/>
      <c r="Q78" s="156">
        <v>15</v>
      </c>
      <c r="R78" s="156">
        <v>14</v>
      </c>
      <c r="S78" s="156">
        <f>SUM(S71:S77)</f>
        <v>22</v>
      </c>
      <c r="T78" s="156">
        <f>SUM(T71:T77)</f>
        <v>8</v>
      </c>
      <c r="U78" s="157">
        <f>SUM(U71:U77)</f>
        <v>59</v>
      </c>
      <c r="V78" s="153"/>
      <c r="W78" s="154"/>
      <c r="X78" s="154"/>
    </row>
    <row r="79" spans="1:24" s="155" customFormat="1" ht="18" customHeight="1">
      <c r="A79" s="97"/>
      <c r="B79" s="98"/>
      <c r="C79" s="98"/>
      <c r="D79" s="98"/>
      <c r="E79" s="96"/>
      <c r="F79" s="96"/>
      <c r="G79" s="97"/>
      <c r="H79" s="97"/>
      <c r="I79" s="114"/>
      <c r="J79" s="114"/>
      <c r="K79" s="114"/>
      <c r="L79" s="114"/>
      <c r="M79" s="114"/>
      <c r="N79" s="114"/>
      <c r="O79" s="114"/>
      <c r="P79" s="114"/>
      <c r="Q79" s="113"/>
      <c r="R79" s="113"/>
      <c r="S79" s="113"/>
      <c r="T79" s="99"/>
      <c r="U79" s="99"/>
      <c r="V79" s="153"/>
      <c r="W79" s="154"/>
      <c r="X79" s="154"/>
    </row>
    <row r="80" spans="1:24" s="121" customFormat="1" ht="18">
      <c r="A80" s="97" t="s">
        <v>166</v>
      </c>
      <c r="B80" s="98"/>
      <c r="C80" s="98"/>
      <c r="D80" s="98"/>
      <c r="E80" s="96"/>
      <c r="F80" s="96"/>
      <c r="G80" s="97"/>
      <c r="H80" s="100"/>
      <c r="I80" s="96" t="s">
        <v>70</v>
      </c>
      <c r="J80" s="96"/>
      <c r="K80" s="96"/>
      <c r="L80" s="96"/>
      <c r="M80" s="101"/>
      <c r="N80" s="102"/>
      <c r="O80" s="102"/>
      <c r="P80" s="102"/>
      <c r="Q80" s="102"/>
      <c r="R80" s="95"/>
      <c r="S80" s="102"/>
      <c r="T80" s="102"/>
      <c r="U80" s="102"/>
      <c r="V80" s="120"/>
      <c r="W80" s="158"/>
      <c r="X80" s="102"/>
    </row>
    <row r="81" spans="1:24" s="121" customFormat="1" ht="18.75" thickBot="1">
      <c r="A81" s="97" t="s">
        <v>190</v>
      </c>
      <c r="B81" s="96"/>
      <c r="C81" s="96"/>
      <c r="D81" s="103"/>
      <c r="E81" s="117"/>
      <c r="F81" s="97"/>
      <c r="G81" s="96"/>
      <c r="H81" s="102"/>
      <c r="I81" s="96" t="s">
        <v>63</v>
      </c>
      <c r="J81" s="96"/>
      <c r="K81" s="96"/>
      <c r="L81" s="96"/>
      <c r="M81" s="97"/>
      <c r="N81" s="102"/>
      <c r="O81" s="102"/>
      <c r="P81" s="102"/>
      <c r="Q81" s="102"/>
      <c r="R81" s="97"/>
      <c r="S81" s="118"/>
      <c r="T81" s="102"/>
      <c r="U81" s="102"/>
      <c r="V81" s="120"/>
      <c r="W81" s="97"/>
      <c r="X81" s="104"/>
    </row>
    <row r="82" spans="1:24" s="121" customFormat="1" ht="18">
      <c r="A82" s="103" t="s">
        <v>188</v>
      </c>
      <c r="B82" s="96"/>
      <c r="C82" s="96"/>
      <c r="D82" s="103"/>
      <c r="E82" s="98"/>
      <c r="F82" s="98"/>
      <c r="G82" s="96"/>
      <c r="H82" s="102"/>
      <c r="I82" s="104" t="s">
        <v>62</v>
      </c>
      <c r="J82" s="96"/>
      <c r="K82" s="96"/>
      <c r="L82" s="96"/>
      <c r="M82" s="97"/>
      <c r="N82" s="102"/>
      <c r="O82" s="102"/>
      <c r="P82" s="102"/>
      <c r="Q82" s="102"/>
      <c r="R82" s="105"/>
      <c r="S82" s="102"/>
      <c r="T82" s="102"/>
      <c r="U82" s="102"/>
      <c r="V82" s="120"/>
      <c r="W82" s="105"/>
      <c r="X82" s="105"/>
    </row>
    <row r="83" spans="1:24" s="121" customFormat="1" ht="18">
      <c r="A83" s="97" t="s">
        <v>191</v>
      </c>
      <c r="B83" s="96"/>
      <c r="C83" s="96"/>
      <c r="D83" s="103"/>
      <c r="E83" s="98"/>
      <c r="F83" s="98"/>
      <c r="G83" s="96"/>
      <c r="H83" s="102"/>
      <c r="I83" s="104"/>
      <c r="J83" s="96"/>
      <c r="K83" s="96"/>
      <c r="L83" s="96"/>
      <c r="M83" s="97"/>
      <c r="N83" s="102"/>
      <c r="O83" s="102"/>
      <c r="P83" s="102"/>
      <c r="Q83" s="102"/>
      <c r="R83" s="105"/>
      <c r="S83" s="102"/>
      <c r="T83" s="102"/>
      <c r="U83" s="102"/>
      <c r="V83" s="120"/>
      <c r="W83" s="105"/>
      <c r="X83" s="105"/>
    </row>
    <row r="84" spans="1:24" s="121" customFormat="1" ht="16.5" customHeight="1">
      <c r="A84" s="106" t="s">
        <v>92</v>
      </c>
      <c r="B84" s="107"/>
      <c r="C84" s="107"/>
      <c r="D84" s="103"/>
      <c r="E84" s="98"/>
      <c r="F84" s="98"/>
      <c r="G84" s="96"/>
      <c r="H84" s="102"/>
      <c r="I84" s="96" t="s">
        <v>127</v>
      </c>
      <c r="J84" s="96"/>
      <c r="K84" s="96"/>
      <c r="L84" s="96"/>
      <c r="M84" s="97"/>
      <c r="N84" s="102"/>
      <c r="O84" s="102"/>
      <c r="P84" s="102"/>
      <c r="Q84" s="102"/>
      <c r="R84" s="102"/>
      <c r="S84" s="97"/>
      <c r="T84" s="102"/>
      <c r="U84" s="102"/>
      <c r="V84" s="120"/>
      <c r="W84" s="104"/>
      <c r="X84" s="104"/>
    </row>
    <row r="85" spans="1:22" s="121" customFormat="1" ht="18">
      <c r="A85" s="97" t="s">
        <v>189</v>
      </c>
      <c r="B85" s="96"/>
      <c r="C85" s="96"/>
      <c r="D85" s="103"/>
      <c r="E85" s="97"/>
      <c r="F85" s="97"/>
      <c r="G85" s="96"/>
      <c r="H85" s="102"/>
      <c r="I85" s="96" t="s">
        <v>192</v>
      </c>
      <c r="J85" s="96"/>
      <c r="K85" s="96"/>
      <c r="L85" s="96"/>
      <c r="M85" s="96"/>
      <c r="N85" s="102"/>
      <c r="O85" s="102"/>
      <c r="P85" s="102"/>
      <c r="Q85" s="102"/>
      <c r="R85" s="108"/>
      <c r="S85" s="102"/>
      <c r="T85" s="102"/>
      <c r="U85" s="102"/>
      <c r="V85" s="120"/>
    </row>
    <row r="86" spans="1:7" ht="18">
      <c r="A86" s="24"/>
      <c r="B86" s="23"/>
      <c r="C86" s="23"/>
      <c r="D86" s="24"/>
      <c r="E86" s="25"/>
      <c r="F86" s="25"/>
      <c r="G86" s="15"/>
    </row>
    <row r="87" spans="4:21" ht="18">
      <c r="D87" s="17"/>
      <c r="E87" s="17"/>
      <c r="F87" s="17"/>
      <c r="G87" s="15"/>
      <c r="H87" s="15"/>
      <c r="I87" s="15"/>
      <c r="J87" s="15"/>
      <c r="K87" s="16"/>
      <c r="L87" s="16"/>
      <c r="M87" s="16"/>
      <c r="N87" s="16"/>
      <c r="O87" s="16"/>
      <c r="Q87" s="20"/>
      <c r="R87" s="20"/>
      <c r="S87" s="20"/>
      <c r="T87" s="19"/>
      <c r="U87" s="19"/>
    </row>
    <row r="88" spans="5:21" ht="18.75">
      <c r="E88" s="14"/>
      <c r="F88" s="14"/>
      <c r="G88" s="21"/>
      <c r="H88" s="16"/>
      <c r="I88" s="16"/>
      <c r="J88" s="16"/>
      <c r="K88" s="16"/>
      <c r="L88" s="16"/>
      <c r="M88" s="16"/>
      <c r="N88" s="16"/>
      <c r="O88" s="16"/>
      <c r="P88" s="15"/>
      <c r="Q88" s="14"/>
      <c r="R88" s="14"/>
      <c r="S88" s="18"/>
      <c r="T88" s="16"/>
      <c r="U88" s="16"/>
    </row>
    <row r="89" spans="5:21" ht="18">
      <c r="E89" s="20"/>
      <c r="F89" s="20"/>
      <c r="G89" s="21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4:21" ht="18.75">
      <c r="D90" s="15"/>
      <c r="E90" s="15"/>
      <c r="F90" s="15"/>
      <c r="G90" s="21"/>
      <c r="H90" s="16"/>
      <c r="I90" s="16"/>
      <c r="J90" s="16"/>
      <c r="K90" s="16"/>
      <c r="L90" s="16"/>
      <c r="M90" s="16"/>
      <c r="N90" s="16"/>
      <c r="O90" s="16"/>
      <c r="P90" s="22"/>
      <c r="Q90" s="16"/>
      <c r="R90" s="16"/>
      <c r="S90" s="16"/>
      <c r="T90" s="16"/>
      <c r="U90" s="16"/>
    </row>
    <row r="91" spans="4:21" ht="18">
      <c r="D91" s="21"/>
      <c r="E91" s="21"/>
      <c r="F91" s="21"/>
      <c r="G91" s="21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4" spans="4:6" ht="12.75">
      <c r="D94" s="10"/>
      <c r="E94" s="10"/>
      <c r="F94" s="10"/>
    </row>
  </sheetData>
  <sheetProtection/>
  <mergeCells count="93">
    <mergeCell ref="B17:B20"/>
    <mergeCell ref="B27:B29"/>
    <mergeCell ref="B35:B37"/>
    <mergeCell ref="B47:B49"/>
    <mergeCell ref="B55:B57"/>
    <mergeCell ref="A50:T50"/>
    <mergeCell ref="B43:B45"/>
    <mergeCell ref="A43:A45"/>
    <mergeCell ref="A51:A53"/>
    <mergeCell ref="B51:B53"/>
    <mergeCell ref="A55:A56"/>
    <mergeCell ref="A59:A60"/>
    <mergeCell ref="B59:B60"/>
    <mergeCell ref="A25:T25"/>
    <mergeCell ref="B2:B6"/>
    <mergeCell ref="S11:S12"/>
    <mergeCell ref="I3:I6"/>
    <mergeCell ref="B30:B32"/>
    <mergeCell ref="F2:F6"/>
    <mergeCell ref="E2:E6"/>
    <mergeCell ref="A9:T9"/>
    <mergeCell ref="L11:L12"/>
    <mergeCell ref="Q11:Q12"/>
    <mergeCell ref="J2:P2"/>
    <mergeCell ref="A2:A6"/>
    <mergeCell ref="O11:O12"/>
    <mergeCell ref="Q5:T5"/>
    <mergeCell ref="Q3:R3"/>
    <mergeCell ref="G2:G6"/>
    <mergeCell ref="M5:M6"/>
    <mergeCell ref="P3:P6"/>
    <mergeCell ref="D66:D67"/>
    <mergeCell ref="C11:C12"/>
    <mergeCell ref="O3:O6"/>
    <mergeCell ref="Q2:T2"/>
    <mergeCell ref="H2:I2"/>
    <mergeCell ref="S3:T3"/>
    <mergeCell ref="D2:D6"/>
    <mergeCell ref="K11:K12"/>
    <mergeCell ref="J3:J6"/>
    <mergeCell ref="A8:T8"/>
    <mergeCell ref="A16:T16"/>
    <mergeCell ref="H11:H12"/>
    <mergeCell ref="J11:J12"/>
    <mergeCell ref="A26:T26"/>
    <mergeCell ref="P11:P12"/>
    <mergeCell ref="A1:T1"/>
    <mergeCell ref="G11:G12"/>
    <mergeCell ref="D11:D12"/>
    <mergeCell ref="E11:E12"/>
    <mergeCell ref="C2:C6"/>
    <mergeCell ref="I11:I12"/>
    <mergeCell ref="B10:B14"/>
    <mergeCell ref="A30:A32"/>
    <mergeCell ref="A17:A19"/>
    <mergeCell ref="T11:T12"/>
    <mergeCell ref="A27:A28"/>
    <mergeCell ref="M11:M12"/>
    <mergeCell ref="N11:N12"/>
    <mergeCell ref="A21:A23"/>
    <mergeCell ref="K3:N3"/>
    <mergeCell ref="K4:K6"/>
    <mergeCell ref="H3:H6"/>
    <mergeCell ref="N5:N6"/>
    <mergeCell ref="L4:N4"/>
    <mergeCell ref="L5:L6"/>
    <mergeCell ref="A42:T42"/>
    <mergeCell ref="I74:P74"/>
    <mergeCell ref="B65:B67"/>
    <mergeCell ref="A65:A67"/>
    <mergeCell ref="A58:T58"/>
    <mergeCell ref="A47:A48"/>
    <mergeCell ref="I70:P70"/>
    <mergeCell ref="C68:E68"/>
    <mergeCell ref="C66:C67"/>
    <mergeCell ref="A38:A40"/>
    <mergeCell ref="F11:F12"/>
    <mergeCell ref="A35:A36"/>
    <mergeCell ref="A10:A14"/>
    <mergeCell ref="B38:B40"/>
    <mergeCell ref="A34:T34"/>
    <mergeCell ref="B21:B23"/>
    <mergeCell ref="R11:R12"/>
    <mergeCell ref="I78:P78"/>
    <mergeCell ref="A62:E62"/>
    <mergeCell ref="B63:B64"/>
    <mergeCell ref="I73:P73"/>
    <mergeCell ref="I76:P76"/>
    <mergeCell ref="A63:A64"/>
    <mergeCell ref="I71:P71"/>
    <mergeCell ref="I77:P77"/>
    <mergeCell ref="I72:P72"/>
    <mergeCell ref="I75:P75"/>
  </mergeCells>
  <conditionalFormatting sqref="L13:L15 K27:L33 M15 K11:K15 K59:L62 L11 K23:L24 K35:L41 K43:L49">
    <cfRule type="expression" priority="232" dxfId="29" stopIfTrue="1">
      <formula>IF(K11&lt;&gt;SUM(M11:N11),1,0)</formula>
    </cfRule>
  </conditionalFormatting>
  <conditionalFormatting sqref="D70:H73 Q67:U73 D63 R63:U66 Q17:Q19 AA63:IV73 V63:W73 Q59:Q66 D69 F21:U22 R38:S39 T40 R23 T30:U32 R27:S27 F18:P18 J63:P68 Q27:Q33 Q22:Q24 F17:Q17 K19:L20 Q35:S35 Q39:S39 F19:J19 M19:Q19 D66 E59:E60 Q35:Q41 Q43:Q49">
    <cfRule type="cellIs" priority="94" dxfId="30" operator="equal" stopIfTrue="1">
      <formula>0</formula>
    </cfRule>
  </conditionalFormatting>
  <conditionalFormatting sqref="G59:G62 G19 G17 G27:G33 G22:G24 J62:K62 M62:P62 G35:G41 G43:G49">
    <cfRule type="cellIs" priority="63" dxfId="31" operator="notEqual" stopIfTrue="1">
      <formula>#REF!</formula>
    </cfRule>
    <cfRule type="cellIs" priority="64" dxfId="0" operator="notEqual" stopIfTrue="1">
      <formula>#REF!</formula>
    </cfRule>
  </conditionalFormatting>
  <conditionalFormatting sqref="V86:V65536 R85 W2:W8 W10:W62">
    <cfRule type="cellIs" priority="95" dxfId="29" operator="notEqual" stopIfTrue="1">
      <formula>0</formula>
    </cfRule>
  </conditionalFormatting>
  <conditionalFormatting sqref="G50">
    <cfRule type="cellIs" priority="13" dxfId="31" operator="notEqual" stopIfTrue="1">
      <formula>#REF!</formula>
    </cfRule>
    <cfRule type="cellIs" priority="14" dxfId="0" operator="notEqual" stopIfTrue="1">
      <formula>#REF!</formula>
    </cfRule>
  </conditionalFormatting>
  <conditionalFormatting sqref="K50:L50">
    <cfRule type="expression" priority="16" dxfId="29" stopIfTrue="1">
      <formula>IF(K50&lt;&gt;SUM(M50:N50),1,0)</formula>
    </cfRule>
  </conditionalFormatting>
  <conditionalFormatting sqref="Q50">
    <cfRule type="cellIs" priority="15" dxfId="30" operator="equal" stopIfTrue="1">
      <formula>0</formula>
    </cfRule>
  </conditionalFormatting>
  <conditionalFormatting sqref="G51:G57">
    <cfRule type="cellIs" priority="9" dxfId="31" operator="notEqual" stopIfTrue="1">
      <formula>#REF!</formula>
    </cfRule>
    <cfRule type="cellIs" priority="10" dxfId="0" operator="notEqual" stopIfTrue="1">
      <formula>#REF!</formula>
    </cfRule>
  </conditionalFormatting>
  <conditionalFormatting sqref="K51:L57">
    <cfRule type="expression" priority="12" dxfId="29" stopIfTrue="1">
      <formula>IF(K51&lt;&gt;SUM(M51:N51),1,0)</formula>
    </cfRule>
  </conditionalFormatting>
  <conditionalFormatting sqref="Q51:Q57">
    <cfRule type="cellIs" priority="11" dxfId="30" operator="equal" stopIfTrue="1">
      <formula>0</formula>
    </cfRule>
  </conditionalFormatting>
  <conditionalFormatting sqref="K34:L34">
    <cfRule type="expression" priority="8" dxfId="29" stopIfTrue="1">
      <formula>IF(K34&lt;&gt;SUM(M34:N34),1,0)</formula>
    </cfRule>
  </conditionalFormatting>
  <conditionalFormatting sqref="Q34">
    <cfRule type="cellIs" priority="7" dxfId="30" operator="equal" stopIfTrue="1">
      <formula>0</formula>
    </cfRule>
  </conditionalFormatting>
  <conditionalFormatting sqref="G34">
    <cfRule type="cellIs" priority="5" dxfId="31" operator="notEqual" stopIfTrue="1">
      <formula>#REF!</formula>
    </cfRule>
    <cfRule type="cellIs" priority="6" dxfId="0" operator="notEqual" stopIfTrue="1">
      <formula>#REF!</formula>
    </cfRule>
  </conditionalFormatting>
  <conditionalFormatting sqref="G42">
    <cfRule type="cellIs" priority="1" dxfId="31" operator="notEqual" stopIfTrue="1">
      <formula>#REF!</formula>
    </cfRule>
    <cfRule type="cellIs" priority="2" dxfId="0" operator="notEqual" stopIfTrue="1">
      <formula>#REF!</formula>
    </cfRule>
  </conditionalFormatting>
  <conditionalFormatting sqref="K42:L42">
    <cfRule type="expression" priority="4" dxfId="29" stopIfTrue="1">
      <formula>IF(K42&lt;&gt;SUM(M42:N42),1,0)</formula>
    </cfRule>
  </conditionalFormatting>
  <conditionalFormatting sqref="Q42">
    <cfRule type="cellIs" priority="3" dxfId="30" operator="equal" stopIfTrue="1">
      <formula>0</formula>
    </cfRule>
  </conditionalFormatting>
  <printOptions horizontalCentered="1"/>
  <pageMargins left="0.1968503937007874" right="0.1968503937007874" top="0.3937007874015748" bottom="0.3937007874015748" header="0" footer="0"/>
  <pageSetup fitToHeight="2" horizontalDpi="600" verticalDpi="600" orientation="landscape" paperSize="9" scale="49" r:id="rId1"/>
  <rowBreaks count="3" manualBreakCount="3">
    <brk id="33" max="20" man="1"/>
    <brk id="57" max="20" man="1"/>
    <brk id="8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kgu -1</cp:lastModifiedBy>
  <cp:lastPrinted>2017-03-31T13:50:17Z</cp:lastPrinted>
  <dcterms:created xsi:type="dcterms:W3CDTF">2005-03-17T11:22:13Z</dcterms:created>
  <dcterms:modified xsi:type="dcterms:W3CDTF">2018-12-21T06:59:06Z</dcterms:modified>
  <cp:category/>
  <cp:version/>
  <cp:contentType/>
  <cp:contentStatus/>
</cp:coreProperties>
</file>